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bradturner/Desktop/All-West/All-West 2026/Hotel/"/>
    </mc:Choice>
  </mc:AlternateContent>
  <xr:revisionPtr revIDLastSave="0" documentId="13_ncr:1_{F18A5C50-9625-0A46-AD3A-A7CD470309A9}" xr6:coauthVersionLast="47" xr6:coauthVersionMax="47" xr10:uidLastSave="{00000000-0000-0000-0000-000000000000}"/>
  <bookViews>
    <workbookView xWindow="0" yWindow="760" windowWidth="29040" windowHeight="17640" xr2:uid="{00000000-000D-0000-FFFF-FFFF00000000}"/>
  </bookViews>
  <sheets>
    <sheet name="Sheet1" sheetId="1" r:id="rId1"/>
  </sheets>
  <definedNames>
    <definedName name="_xlnm.Print_Area" localSheetId="0">Sheet1!$A$1:$Q$171</definedName>
    <definedName name="_xlnm.Print_Titles" localSheetId="0">Sheet1!$13:$13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9" i="1" l="1"/>
  <c r="L149" i="1" s="1"/>
  <c r="P149" i="1"/>
  <c r="K167" i="1"/>
  <c r="K168" i="1"/>
  <c r="O168" i="1"/>
  <c r="K169" i="1"/>
  <c r="O169" i="1" s="1"/>
  <c r="K19" i="1"/>
  <c r="M19" i="1" s="1"/>
  <c r="K159" i="1"/>
  <c r="N159" i="1" s="1"/>
  <c r="K24" i="1"/>
  <c r="M24" i="1" s="1"/>
  <c r="K29" i="1"/>
  <c r="L29" i="1" s="1"/>
  <c r="K34" i="1"/>
  <c r="N34" i="1" s="1"/>
  <c r="K39" i="1"/>
  <c r="N39" i="1" s="1"/>
  <c r="K44" i="1"/>
  <c r="M44" i="1" s="1"/>
  <c r="K49" i="1"/>
  <c r="M49" i="1" s="1"/>
  <c r="K54" i="1"/>
  <c r="L54" i="1" s="1"/>
  <c r="K59" i="1"/>
  <c r="L59" i="1" s="1"/>
  <c r="K64" i="1"/>
  <c r="L64" i="1" s="1"/>
  <c r="K69" i="1"/>
  <c r="L69" i="1" s="1"/>
  <c r="K74" i="1"/>
  <c r="M74" i="1" s="1"/>
  <c r="K79" i="1"/>
  <c r="M79" i="1" s="1"/>
  <c r="K84" i="1"/>
  <c r="L84" i="1" s="1"/>
  <c r="K89" i="1"/>
  <c r="L89" i="1" s="1"/>
  <c r="K94" i="1"/>
  <c r="L94" i="1" s="1"/>
  <c r="K99" i="1"/>
  <c r="L99" i="1" s="1"/>
  <c r="K104" i="1"/>
  <c r="L104" i="1" s="1"/>
  <c r="K109" i="1"/>
  <c r="L109" i="1" s="1"/>
  <c r="K114" i="1"/>
  <c r="K119" i="1"/>
  <c r="L119" i="1" s="1"/>
  <c r="K124" i="1"/>
  <c r="N124" i="1" s="1"/>
  <c r="K129" i="1"/>
  <c r="K134" i="1"/>
  <c r="L134" i="1" s="1"/>
  <c r="K139" i="1"/>
  <c r="L139" i="1" s="1"/>
  <c r="K144" i="1"/>
  <c r="L144" i="1" s="1"/>
  <c r="K154" i="1"/>
  <c r="N154" i="1" s="1"/>
  <c r="P19" i="1"/>
  <c r="P159" i="1"/>
  <c r="P24" i="1"/>
  <c r="P29" i="1"/>
  <c r="P34" i="1"/>
  <c r="P39" i="1"/>
  <c r="P44" i="1"/>
  <c r="P49" i="1"/>
  <c r="P54" i="1"/>
  <c r="P59" i="1"/>
  <c r="P64" i="1"/>
  <c r="P69" i="1"/>
  <c r="P74" i="1"/>
  <c r="P79" i="1"/>
  <c r="P84" i="1"/>
  <c r="P89" i="1"/>
  <c r="P94" i="1"/>
  <c r="P99" i="1"/>
  <c r="P104" i="1"/>
  <c r="P109" i="1"/>
  <c r="P114" i="1"/>
  <c r="P119" i="1"/>
  <c r="P124" i="1"/>
  <c r="P129" i="1"/>
  <c r="P134" i="1"/>
  <c r="P139" i="1"/>
  <c r="P144" i="1"/>
  <c r="P154" i="1"/>
  <c r="K14" i="1"/>
  <c r="L14" i="1" s="1"/>
  <c r="P14" i="1"/>
  <c r="O167" i="1"/>
  <c r="M109" i="1" l="1"/>
  <c r="M104" i="1"/>
  <c r="N54" i="1"/>
  <c r="M39" i="1"/>
  <c r="L39" i="1"/>
  <c r="L24" i="1"/>
  <c r="N74" i="1"/>
  <c r="O170" i="1"/>
  <c r="N14" i="1"/>
  <c r="M54" i="1"/>
  <c r="M14" i="1"/>
  <c r="O14" i="1" s="1"/>
  <c r="Q14" i="1" s="1"/>
  <c r="M69" i="1"/>
  <c r="N24" i="1"/>
  <c r="O24" i="1" s="1"/>
  <c r="Q24" i="1" s="1"/>
  <c r="M144" i="1"/>
  <c r="M29" i="1"/>
  <c r="N29" i="1"/>
  <c r="M34" i="1"/>
  <c r="L34" i="1"/>
  <c r="O39" i="1"/>
  <c r="Q39" i="1" s="1"/>
  <c r="L44" i="1"/>
  <c r="L49" i="1"/>
  <c r="O54" i="1"/>
  <c r="Q54" i="1" s="1"/>
  <c r="L74" i="1"/>
  <c r="O74" i="1" s="1"/>
  <c r="Q74" i="1" s="1"/>
  <c r="N79" i="1"/>
  <c r="N84" i="1"/>
  <c r="M84" i="1"/>
  <c r="M89" i="1"/>
  <c r="N89" i="1"/>
  <c r="N94" i="1"/>
  <c r="M94" i="1"/>
  <c r="M99" i="1"/>
  <c r="N139" i="1"/>
  <c r="M139" i="1"/>
  <c r="O139" i="1" s="1"/>
  <c r="Q139" i="1" s="1"/>
  <c r="L159" i="1"/>
  <c r="M159" i="1"/>
  <c r="L154" i="1"/>
  <c r="M154" i="1"/>
  <c r="N149" i="1"/>
  <c r="M149" i="1"/>
  <c r="N144" i="1"/>
  <c r="N134" i="1"/>
  <c r="M134" i="1"/>
  <c r="N129" i="1"/>
  <c r="M129" i="1"/>
  <c r="L129" i="1"/>
  <c r="M124" i="1"/>
  <c r="L124" i="1"/>
  <c r="O124" i="1" s="1"/>
  <c r="Q124" i="1" s="1"/>
  <c r="M119" i="1"/>
  <c r="N119" i="1"/>
  <c r="N114" i="1"/>
  <c r="L114" i="1"/>
  <c r="M114" i="1"/>
  <c r="N109" i="1"/>
  <c r="O109" i="1" s="1"/>
  <c r="Q109" i="1" s="1"/>
  <c r="N104" i="1"/>
  <c r="O104" i="1" s="1"/>
  <c r="Q104" i="1" s="1"/>
  <c r="N99" i="1"/>
  <c r="L79" i="1"/>
  <c r="N69" i="1"/>
  <c r="N64" i="1"/>
  <c r="M64" i="1"/>
  <c r="O64" i="1" s="1"/>
  <c r="Q64" i="1" s="1"/>
  <c r="M59" i="1"/>
  <c r="N59" i="1"/>
  <c r="N49" i="1"/>
  <c r="N44" i="1"/>
  <c r="P164" i="1"/>
  <c r="L19" i="1"/>
  <c r="N19" i="1"/>
  <c r="K164" i="1"/>
  <c r="O149" i="1" l="1"/>
  <c r="Q149" i="1" s="1"/>
  <c r="O144" i="1"/>
  <c r="Q144" i="1" s="1"/>
  <c r="O99" i="1"/>
  <c r="Q99" i="1" s="1"/>
  <c r="O94" i="1"/>
  <c r="Q94" i="1" s="1"/>
  <c r="O79" i="1"/>
  <c r="Q79" i="1" s="1"/>
  <c r="O69" i="1"/>
  <c r="Q69" i="1" s="1"/>
  <c r="O49" i="1"/>
  <c r="Q49" i="1" s="1"/>
  <c r="O114" i="1"/>
  <c r="Q114" i="1" s="1"/>
  <c r="O59" i="1"/>
  <c r="Q59" i="1" s="1"/>
  <c r="O119" i="1"/>
  <c r="Q119" i="1" s="1"/>
  <c r="O84" i="1"/>
  <c r="Q84" i="1" s="1"/>
  <c r="O44" i="1"/>
  <c r="Q44" i="1" s="1"/>
  <c r="O89" i="1"/>
  <c r="Q89" i="1" s="1"/>
  <c r="O129" i="1"/>
  <c r="Q129" i="1" s="1"/>
  <c r="O159" i="1"/>
  <c r="Q159" i="1" s="1"/>
  <c r="O29" i="1"/>
  <c r="Q29" i="1" s="1"/>
  <c r="O34" i="1"/>
  <c r="Q34" i="1" s="1"/>
  <c r="L164" i="1"/>
  <c r="O134" i="1"/>
  <c r="Q134" i="1" s="1"/>
  <c r="M164" i="1"/>
  <c r="O154" i="1"/>
  <c r="Q154" i="1" s="1"/>
  <c r="N164" i="1"/>
  <c r="O19" i="1"/>
  <c r="Q19" i="1" s="1"/>
  <c r="O164" i="1" l="1"/>
  <c r="Q164" i="1" s="1"/>
  <c r="Q172" i="1" s="1"/>
</calcChain>
</file>

<file path=xl/sharedStrings.xml><?xml version="1.0" encoding="utf-8"?>
<sst xmlns="http://schemas.openxmlformats.org/spreadsheetml/2006/main" count="197" uniqueCount="78">
  <si>
    <t xml:space="preserve">Please complete this form and email to athomas@sheratonmemphisdowntown.com   DO NOT FILL IN SHADED AREAS. </t>
  </si>
  <si>
    <t>School Name:</t>
  </si>
  <si>
    <t>School Address:</t>
  </si>
  <si>
    <t>Director's Name:</t>
  </si>
  <si>
    <t>Cell Phone:</t>
  </si>
  <si>
    <t>Email:</t>
  </si>
  <si>
    <t>Arr &amp; Dep Dates:</t>
  </si>
  <si>
    <t>Method of Payment (Check or Credit Card):</t>
  </si>
  <si>
    <t>*Hotel only has rooms with 1 king bed or 2 double beds</t>
  </si>
  <si>
    <t>*Hotel is a smoke free building - No request for smoking rooms will be processed</t>
  </si>
  <si>
    <t>*Hotel check-in time is 4:00pm and check-out time is 11am. EARLY CHECK-IN IS NOT GUARANTEED.</t>
  </si>
  <si>
    <t>First Name</t>
  </si>
  <si>
    <t>Last Name</t>
  </si>
  <si>
    <t>Arrival Date</t>
  </si>
  <si>
    <t>Departure Date</t>
  </si>
  <si>
    <t>Total No. of Nights in hotel</t>
  </si>
  <si>
    <t>Bed Type (King or Doubles)</t>
  </si>
  <si>
    <t>Room Rate</t>
  </si>
  <si>
    <t xml:space="preserve">Extended Room Charges </t>
  </si>
  <si>
    <t>Occupancy Tax (8.5%)</t>
  </si>
  <si>
    <t>TOTAL ROOM CHARGE</t>
  </si>
  <si>
    <t>$2.00 per night housing fee</t>
  </si>
  <si>
    <t>Grand Total of Guest Room</t>
  </si>
  <si>
    <t>Guest</t>
  </si>
  <si>
    <t>1</t>
  </si>
  <si>
    <t>2</t>
  </si>
  <si>
    <t>3</t>
  </si>
  <si>
    <t xml:space="preserve"> Total for Rooms</t>
  </si>
  <si>
    <t>Parking Charges</t>
  </si>
  <si>
    <t>No. of nights</t>
  </si>
  <si>
    <t>No. of cars</t>
  </si>
  <si>
    <t>Extended Charges</t>
  </si>
  <si>
    <t>Total Parking Charges</t>
  </si>
  <si>
    <t>Sample</t>
  </si>
  <si>
    <t xml:space="preserve"> Total for Parking Only</t>
  </si>
  <si>
    <t>RZT Tax (5%)</t>
  </si>
  <si>
    <t>Room1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</si>
  <si>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</si>
  <si>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</si>
  <si>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</si>
  <si>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</si>
  <si>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</si>
  <si>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</si>
  <si>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</si>
  <si>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</si>
  <si>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</si>
  <si>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</si>
  <si>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</si>
  <si>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</si>
  <si>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</si>
  <si>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</si>
  <si>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</si>
  <si>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</si>
  <si>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</si>
  <si>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</si>
  <si>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</si>
  <si>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</si>
  <si>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</si>
  <si>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</si>
  <si>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</si>
  <si>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</si>
  <si>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Room 26</t>
  </si>
  <si>
    <t>Room 27</t>
  </si>
  <si>
    <t>Room 28</t>
  </si>
  <si>
    <t>Room 29</t>
  </si>
  <si>
    <t>Example</t>
  </si>
  <si>
    <t>John</t>
  </si>
  <si>
    <t>Doe</t>
  </si>
  <si>
    <t>Bill</t>
  </si>
  <si>
    <t>Smith</t>
  </si>
  <si>
    <t>Doubles</t>
  </si>
  <si>
    <t>James</t>
  </si>
  <si>
    <t>Jones</t>
  </si>
  <si>
    <t>William</t>
  </si>
  <si>
    <t>Roberts</t>
  </si>
  <si>
    <t xml:space="preserve"> Total for Parking and Rooms</t>
  </si>
  <si>
    <t>TN Sales Tax (9.75%)</t>
  </si>
  <si>
    <t>If you are parking in the hotel, you may include parking charges in your total payment below. Parking is currently $32 per car, per night plus tax. ($33.60)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</si>
</sst>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dd\-mmm\-yyyy"/>
    <numFmt numFmtId="165" formatCode="&quot;$&quot;#,##0.00"/>
    <numFmt numFmtId="166" formatCode="&quot;$&quot;#,##0.000"/>
  </numFmts>
  <fonts count="24" x14ac:knownFonts="1">
    <font>
      <sz val="10"/>
      <name val="Arial"/>
    </font>
    <font>
      <sz val="10"/>
      <name val="Verdana"/>
      <family val="2"/>
    </font>
    <font>
      <i/>
      <sz val="10"/>
      <color indexed="10"/>
      <name val="Verdana"/>
      <family val="2"/>
    </font>
    <font>
      <b/>
      <i/>
      <sz val="10"/>
      <name val="Verdana"/>
      <family val="2"/>
    </font>
    <font>
      <sz val="10"/>
      <color indexed="10"/>
      <name val="Verdana"/>
      <family val="2"/>
    </font>
    <font>
      <b/>
      <sz val="10"/>
      <color indexed="9"/>
      <name val="Arial"/>
      <family val="2"/>
    </font>
    <font>
      <i/>
      <sz val="8"/>
      <name val="Verdana"/>
      <family val="2"/>
    </font>
    <font>
      <sz val="14"/>
      <name val="Verdana"/>
      <family val="2"/>
    </font>
    <font>
      <sz val="16"/>
      <name val="Arial"/>
      <family val="2"/>
    </font>
    <font>
      <b/>
      <sz val="10"/>
      <name val="Verdana"/>
      <family val="2"/>
    </font>
    <font>
      <b/>
      <i/>
      <sz val="10"/>
      <color indexed="12"/>
      <name val="Arial"/>
      <family val="2"/>
    </font>
    <font>
      <sz val="12"/>
      <name val="Verdana"/>
      <family val="2"/>
    </font>
    <font>
      <b/>
      <sz val="10"/>
      <color indexed="9"/>
      <name val="Verdana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Verdana"/>
      <family val="2"/>
    </font>
    <font>
      <u/>
      <sz val="10"/>
      <color theme="10"/>
      <name val="Arial"/>
      <family val="2"/>
    </font>
    <font>
      <b/>
      <i/>
      <sz val="12"/>
      <name val="Verdana"/>
      <family val="2"/>
    </font>
    <font>
      <i/>
      <sz val="12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2"/>
      <color indexed="12"/>
      <name val="Verdana"/>
      <family val="2"/>
    </font>
    <font>
      <b/>
      <i/>
      <sz val="12"/>
      <color rgb="FF1210FF"/>
      <name val="Verdana"/>
      <family val="2"/>
    </font>
    <font>
      <b/>
      <sz val="12"/>
      <color rgb="FF3845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dashed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8" fillId="0" borderId="0" xfId="0" applyFont="1"/>
    <xf numFmtId="165" fontId="1" fillId="3" borderId="0" xfId="0" applyNumberFormat="1" applyFont="1" applyFill="1" applyAlignment="1">
      <alignment horizontal="left" wrapText="1"/>
    </xf>
    <xf numFmtId="165" fontId="0" fillId="0" borderId="0" xfId="0" applyNumberFormat="1"/>
    <xf numFmtId="0" fontId="9" fillId="0" borderId="0" xfId="0" applyFont="1"/>
    <xf numFmtId="0" fontId="12" fillId="2" borderId="1" xfId="0" applyFont="1" applyFill="1" applyBorder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0" fillId="5" borderId="0" xfId="0" applyFill="1"/>
    <xf numFmtId="0" fontId="14" fillId="5" borderId="0" xfId="0" applyFont="1" applyFill="1"/>
    <xf numFmtId="0" fontId="13" fillId="5" borderId="0" xfId="0" applyFont="1" applyFill="1"/>
    <xf numFmtId="0" fontId="13" fillId="0" borderId="0" xfId="0" applyFont="1"/>
    <xf numFmtId="165" fontId="15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4" fontId="18" fillId="4" borderId="3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11" fillId="0" borderId="2" xfId="0" applyNumberFormat="1" applyFont="1" applyBorder="1" applyAlignment="1" applyProtection="1">
      <alignment horizontal="center" vertical="top"/>
      <protection locked="0"/>
    </xf>
    <xf numFmtId="1" fontId="11" fillId="0" borderId="2" xfId="0" applyNumberFormat="1" applyFont="1" applyBorder="1" applyAlignment="1" applyProtection="1">
      <alignment horizontal="center" vertical="top"/>
      <protection locked="0"/>
    </xf>
    <xf numFmtId="164" fontId="11" fillId="0" borderId="2" xfId="0" applyNumberFormat="1" applyFont="1" applyBorder="1" applyAlignment="1" applyProtection="1">
      <alignment horizontal="center" vertical="top"/>
      <protection locked="0"/>
    </xf>
    <xf numFmtId="14" fontId="11" fillId="0" borderId="2" xfId="0" applyNumberFormat="1" applyFont="1" applyBorder="1" applyAlignment="1" applyProtection="1">
      <alignment horizontal="center" vertical="top"/>
      <protection locked="0"/>
    </xf>
    <xf numFmtId="165" fontId="18" fillId="5" borderId="3" xfId="0" applyNumberFormat="1" applyFont="1" applyFill="1" applyBorder="1" applyAlignment="1">
      <alignment horizontal="center" vertical="top" wrapText="1"/>
    </xf>
    <xf numFmtId="1" fontId="11" fillId="5" borderId="2" xfId="0" applyNumberFormat="1" applyFont="1" applyFill="1" applyBorder="1" applyAlignment="1" applyProtection="1">
      <alignment horizontal="center" vertical="top"/>
      <protection locked="0"/>
    </xf>
    <xf numFmtId="164" fontId="11" fillId="5" borderId="2" xfId="0" applyNumberFormat="1" applyFont="1" applyFill="1" applyBorder="1" applyAlignment="1" applyProtection="1">
      <alignment horizontal="center" vertical="top"/>
      <protection locked="0"/>
    </xf>
    <xf numFmtId="165" fontId="18" fillId="5" borderId="7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 applyProtection="1">
      <alignment horizontal="left" vertical="top" wrapText="1"/>
      <protection locked="0"/>
    </xf>
    <xf numFmtId="165" fontId="18" fillId="5" borderId="2" xfId="0" applyNumberFormat="1" applyFont="1" applyFill="1" applyBorder="1" applyAlignment="1">
      <alignment horizontal="center" vertical="top" wrapText="1"/>
    </xf>
    <xf numFmtId="0" fontId="19" fillId="4" borderId="0" xfId="0" applyFont="1" applyFill="1"/>
    <xf numFmtId="49" fontId="11" fillId="4" borderId="2" xfId="0" applyNumberFormat="1" applyFont="1" applyFill="1" applyBorder="1" applyAlignment="1" applyProtection="1">
      <alignment horizontal="center" vertical="top"/>
      <protection locked="0"/>
    </xf>
    <xf numFmtId="164" fontId="11" fillId="4" borderId="2" xfId="0" applyNumberFormat="1" applyFont="1" applyFill="1" applyBorder="1" applyAlignment="1" applyProtection="1">
      <alignment horizontal="center" vertical="top"/>
      <protection locked="0"/>
    </xf>
    <xf numFmtId="14" fontId="11" fillId="4" borderId="2" xfId="0" applyNumberFormat="1" applyFont="1" applyFill="1" applyBorder="1" applyAlignment="1" applyProtection="1">
      <alignment horizontal="center" vertical="top"/>
      <protection locked="0"/>
    </xf>
    <xf numFmtId="1" fontId="11" fillId="4" borderId="2" xfId="0" applyNumberFormat="1" applyFont="1" applyFill="1" applyBorder="1" applyAlignment="1" applyProtection="1">
      <alignment horizontal="center" vertical="top"/>
      <protection locked="0"/>
    </xf>
    <xf numFmtId="165" fontId="11" fillId="4" borderId="2" xfId="0" applyNumberFormat="1" applyFont="1" applyFill="1" applyBorder="1" applyAlignment="1" applyProtection="1">
      <alignment horizontal="center" vertical="top"/>
      <protection locked="0"/>
    </xf>
    <xf numFmtId="165" fontId="18" fillId="4" borderId="7" xfId="0" applyNumberFormat="1" applyFont="1" applyFill="1" applyBorder="1" applyAlignment="1">
      <alignment horizontal="center" vertical="top" wrapText="1"/>
    </xf>
    <xf numFmtId="165" fontId="18" fillId="4" borderId="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165" fontId="18" fillId="0" borderId="2" xfId="0" applyNumberFormat="1" applyFont="1" applyBorder="1" applyAlignment="1">
      <alignment horizontal="center" vertical="top" wrapText="1"/>
    </xf>
    <xf numFmtId="165" fontId="18" fillId="5" borderId="0" xfId="0" applyNumberFormat="1" applyFont="1" applyFill="1" applyAlignment="1">
      <alignment horizontal="center" vertical="top" wrapText="1"/>
    </xf>
    <xf numFmtId="49" fontId="11" fillId="0" borderId="4" xfId="0" applyNumberFormat="1" applyFont="1" applyBorder="1" applyAlignment="1" applyProtection="1">
      <alignment horizontal="center" vertical="top"/>
      <protection locked="0"/>
    </xf>
    <xf numFmtId="1" fontId="11" fillId="0" borderId="4" xfId="0" applyNumberFormat="1" applyFont="1" applyBorder="1" applyAlignment="1" applyProtection="1">
      <alignment horizontal="center" vertical="top"/>
      <protection locked="0"/>
    </xf>
    <xf numFmtId="1" fontId="11" fillId="4" borderId="19" xfId="0" applyNumberFormat="1" applyFont="1" applyFill="1" applyBorder="1" applyAlignment="1" applyProtection="1">
      <alignment horizontal="center" vertical="top"/>
      <protection locked="0"/>
    </xf>
    <xf numFmtId="1" fontId="11" fillId="4" borderId="8" xfId="0" applyNumberFormat="1" applyFont="1" applyFill="1" applyBorder="1" applyAlignment="1" applyProtection="1">
      <alignment horizontal="center" vertical="top"/>
      <protection locked="0"/>
    </xf>
    <xf numFmtId="1" fontId="11" fillId="4" borderId="5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/>
    <xf numFmtId="165" fontId="21" fillId="0" borderId="0" xfId="0" applyNumberFormat="1" applyFont="1" applyAlignment="1">
      <alignment horizontal="center" vertical="top" wrapText="1"/>
    </xf>
    <xf numFmtId="1" fontId="19" fillId="5" borderId="0" xfId="0" applyNumberFormat="1" applyFont="1" applyFill="1" applyAlignment="1" applyProtection="1">
      <alignment horizontal="center" vertical="top" wrapText="1"/>
      <protection locked="0"/>
    </xf>
    <xf numFmtId="5" fontId="11" fillId="5" borderId="0" xfId="0" applyNumberFormat="1" applyFont="1" applyFill="1" applyAlignment="1" applyProtection="1">
      <alignment horizontal="center" vertical="top"/>
      <protection locked="0"/>
    </xf>
    <xf numFmtId="1" fontId="18" fillId="4" borderId="17" xfId="0" applyNumberFormat="1" applyFont="1" applyFill="1" applyBorder="1" applyAlignment="1" applyProtection="1">
      <alignment horizontal="center" vertical="top"/>
      <protection locked="0"/>
    </xf>
    <xf numFmtId="1" fontId="18" fillId="4" borderId="11" xfId="0" applyNumberFormat="1" applyFont="1" applyFill="1" applyBorder="1" applyAlignment="1" applyProtection="1">
      <alignment horizontal="center" vertical="top"/>
      <protection locked="0"/>
    </xf>
    <xf numFmtId="1" fontId="18" fillId="4" borderId="15" xfId="0" applyNumberFormat="1" applyFont="1" applyFill="1" applyBorder="1" applyAlignment="1" applyProtection="1">
      <alignment horizontal="center" vertical="top"/>
      <protection locked="0"/>
    </xf>
    <xf numFmtId="165" fontId="18" fillId="4" borderId="18" xfId="0" applyNumberFormat="1" applyFont="1" applyFill="1" applyBorder="1" applyAlignment="1" applyProtection="1">
      <alignment horizontal="center" vertical="top"/>
      <protection locked="0"/>
    </xf>
    <xf numFmtId="165" fontId="18" fillId="4" borderId="12" xfId="0" applyNumberFormat="1" applyFont="1" applyFill="1" applyBorder="1" applyAlignment="1" applyProtection="1">
      <alignment horizontal="center" vertical="top"/>
      <protection locked="0"/>
    </xf>
    <xf numFmtId="165" fontId="18" fillId="5" borderId="0" xfId="0" applyNumberFormat="1" applyFont="1" applyFill="1" applyAlignment="1" applyProtection="1">
      <alignment horizontal="center" vertical="top"/>
      <protection locked="0"/>
    </xf>
    <xf numFmtId="1" fontId="18" fillId="5" borderId="0" xfId="0" applyNumberFormat="1" applyFont="1" applyFill="1" applyAlignment="1" applyProtection="1">
      <alignment horizontal="center" vertical="top"/>
      <protection locked="0"/>
    </xf>
    <xf numFmtId="1" fontId="11" fillId="5" borderId="17" xfId="0" applyNumberFormat="1" applyFont="1" applyFill="1" applyBorder="1" applyAlignment="1" applyProtection="1">
      <alignment horizontal="center" vertical="top"/>
      <protection locked="0"/>
    </xf>
    <xf numFmtId="1" fontId="11" fillId="5" borderId="11" xfId="0" applyNumberFormat="1" applyFont="1" applyFill="1" applyBorder="1" applyAlignment="1" applyProtection="1">
      <alignment horizontal="center" vertical="top"/>
      <protection locked="0"/>
    </xf>
    <xf numFmtId="1" fontId="11" fillId="5" borderId="15" xfId="0" applyNumberFormat="1" applyFont="1" applyFill="1" applyBorder="1" applyAlignment="1" applyProtection="1">
      <alignment horizontal="center" vertical="top"/>
      <protection locked="0"/>
    </xf>
    <xf numFmtId="165" fontId="18" fillId="5" borderId="18" xfId="0" applyNumberFormat="1" applyFont="1" applyFill="1" applyBorder="1" applyAlignment="1" applyProtection="1">
      <alignment horizontal="center" vertical="top"/>
      <protection locked="0"/>
    </xf>
    <xf numFmtId="165" fontId="11" fillId="5" borderId="12" xfId="0" applyNumberFormat="1" applyFont="1" applyFill="1" applyBorder="1" applyAlignment="1" applyProtection="1">
      <alignment horizontal="center" vertical="top"/>
      <protection locked="0"/>
    </xf>
    <xf numFmtId="165" fontId="11" fillId="5" borderId="18" xfId="0" applyNumberFormat="1" applyFont="1" applyFill="1" applyBorder="1" applyAlignment="1" applyProtection="1">
      <alignment horizontal="center" vertical="top"/>
      <protection locked="0"/>
    </xf>
    <xf numFmtId="165" fontId="11" fillId="5" borderId="0" xfId="0" applyNumberFormat="1" applyFont="1" applyFill="1" applyAlignment="1" applyProtection="1">
      <alignment horizontal="center" vertical="top"/>
      <protection locked="0"/>
    </xf>
    <xf numFmtId="1" fontId="11" fillId="5" borderId="0" xfId="0" applyNumberFormat="1" applyFont="1" applyFill="1" applyAlignment="1" applyProtection="1">
      <alignment horizontal="center" vertical="top"/>
      <protection locked="0"/>
    </xf>
    <xf numFmtId="1" fontId="11" fillId="5" borderId="18" xfId="0" applyNumberFormat="1" applyFont="1" applyFill="1" applyBorder="1" applyAlignment="1" applyProtection="1">
      <alignment horizontal="center" vertical="top"/>
      <protection locked="0"/>
    </xf>
    <xf numFmtId="1" fontId="11" fillId="5" borderId="10" xfId="0" applyNumberFormat="1" applyFont="1" applyFill="1" applyBorder="1" applyAlignment="1" applyProtection="1">
      <alignment horizontal="center" vertical="top"/>
      <protection locked="0"/>
    </xf>
    <xf numFmtId="1" fontId="11" fillId="5" borderId="12" xfId="0" applyNumberFormat="1" applyFont="1" applyFill="1" applyBorder="1" applyAlignment="1" applyProtection="1">
      <alignment horizontal="center" vertical="top"/>
      <protection locked="0"/>
    </xf>
    <xf numFmtId="165" fontId="18" fillId="0" borderId="0" xfId="0" applyNumberFormat="1" applyFont="1" applyAlignment="1">
      <alignment horizontal="center" vertical="top" wrapText="1"/>
    </xf>
    <xf numFmtId="165" fontId="21" fillId="0" borderId="34" xfId="0" applyNumberFormat="1" applyFont="1" applyBorder="1" applyAlignment="1">
      <alignment horizontal="center" vertical="top" wrapText="1"/>
    </xf>
    <xf numFmtId="1" fontId="19" fillId="5" borderId="16" xfId="0" applyNumberFormat="1" applyFont="1" applyFill="1" applyBorder="1" applyAlignment="1" applyProtection="1">
      <alignment horizontal="center" vertical="center"/>
      <protection locked="0"/>
    </xf>
    <xf numFmtId="1" fontId="11" fillId="5" borderId="16" xfId="0" applyNumberFormat="1" applyFont="1" applyFill="1" applyBorder="1" applyAlignment="1" applyProtection="1">
      <alignment horizontal="center" vertical="center"/>
      <protection locked="0"/>
    </xf>
    <xf numFmtId="1" fontId="11" fillId="5" borderId="9" xfId="0" applyNumberFormat="1" applyFont="1" applyFill="1" applyBorder="1" applyAlignment="1" applyProtection="1">
      <alignment horizontal="center" vertical="center"/>
      <protection locked="0"/>
    </xf>
    <xf numFmtId="1" fontId="11" fillId="5" borderId="14" xfId="0" applyNumberFormat="1" applyFont="1" applyFill="1" applyBorder="1" applyAlignment="1" applyProtection="1">
      <alignment horizontal="center" vertical="center"/>
      <protection locked="0"/>
    </xf>
    <xf numFmtId="1" fontId="19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/>
    <xf numFmtId="0" fontId="20" fillId="6" borderId="0" xfId="0" applyFont="1" applyFill="1"/>
    <xf numFmtId="165" fontId="21" fillId="6" borderId="35" xfId="0" applyNumberFormat="1" applyFont="1" applyFill="1" applyBorder="1" applyAlignment="1">
      <alignment horizontal="right"/>
    </xf>
    <xf numFmtId="165" fontId="21" fillId="6" borderId="0" xfId="0" applyNumberFormat="1" applyFont="1" applyFill="1"/>
    <xf numFmtId="166" fontId="21" fillId="6" borderId="0" xfId="0" applyNumberFormat="1" applyFont="1" applyFill="1"/>
    <xf numFmtId="165" fontId="21" fillId="6" borderId="13" xfId="0" applyNumberFormat="1" applyFont="1" applyFill="1" applyBorder="1" applyAlignment="1">
      <alignment horizontal="center" vertical="top" wrapText="1"/>
    </xf>
    <xf numFmtId="165" fontId="21" fillId="6" borderId="0" xfId="0" applyNumberFormat="1" applyFont="1" applyFill="1" applyAlignment="1">
      <alignment horizontal="center" vertical="top" wrapText="1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top"/>
      <protection locked="0"/>
    </xf>
    <xf numFmtId="14" fontId="11" fillId="0" borderId="4" xfId="0" applyNumberFormat="1" applyFont="1" applyBorder="1" applyAlignment="1" applyProtection="1">
      <alignment horizontal="center" vertical="top"/>
      <protection locked="0"/>
    </xf>
    <xf numFmtId="165" fontId="18" fillId="0" borderId="4" xfId="0" applyNumberFormat="1" applyFont="1" applyBorder="1" applyAlignment="1">
      <alignment horizontal="center" vertical="top" wrapText="1"/>
    </xf>
    <xf numFmtId="165" fontId="18" fillId="5" borderId="36" xfId="0" applyNumberFormat="1" applyFont="1" applyFill="1" applyBorder="1" applyAlignment="1">
      <alignment horizontal="center" vertical="top" wrapText="1"/>
    </xf>
    <xf numFmtId="0" fontId="17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1" fontId="18" fillId="7" borderId="3" xfId="0" applyNumberFormat="1" applyFont="1" applyFill="1" applyBorder="1" applyAlignment="1">
      <alignment horizontal="center" vertical="center" wrapText="1"/>
    </xf>
    <xf numFmtId="165" fontId="18" fillId="7" borderId="3" xfId="0" applyNumberFormat="1" applyFont="1" applyFill="1" applyBorder="1" applyAlignment="1">
      <alignment horizontal="center" vertical="center" wrapText="1"/>
    </xf>
    <xf numFmtId="1" fontId="11" fillId="4" borderId="37" xfId="0" applyNumberFormat="1" applyFont="1" applyFill="1" applyBorder="1" applyAlignment="1" applyProtection="1">
      <alignment horizontal="center" vertical="top"/>
      <protection locked="0"/>
    </xf>
    <xf numFmtId="165" fontId="18" fillId="5" borderId="12" xfId="0" applyNumberFormat="1" applyFont="1" applyFill="1" applyBorder="1" applyAlignment="1" applyProtection="1">
      <alignment horizontal="center" vertical="top"/>
      <protection locked="0"/>
    </xf>
    <xf numFmtId="165" fontId="2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/>
    </xf>
    <xf numFmtId="0" fontId="11" fillId="3" borderId="20" xfId="0" applyFont="1" applyFill="1" applyBorder="1" applyAlignment="1">
      <alignment horizontal="right" wrapText="1"/>
    </xf>
    <xf numFmtId="0" fontId="11" fillId="3" borderId="25" xfId="0" applyFont="1" applyFill="1" applyBorder="1" applyAlignment="1">
      <alignment horizontal="right" wrapText="1"/>
    </xf>
    <xf numFmtId="0" fontId="11" fillId="3" borderId="20" xfId="0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right" vertical="center" wrapText="1"/>
    </xf>
    <xf numFmtId="165" fontId="21" fillId="0" borderId="8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/>
    </xf>
    <xf numFmtId="1" fontId="18" fillId="4" borderId="10" xfId="0" applyNumberFormat="1" applyFont="1" applyFill="1" applyBorder="1" applyAlignment="1" applyProtection="1">
      <alignment horizontal="center" vertical="top"/>
      <protection locked="0"/>
    </xf>
    <xf numFmtId="1" fontId="17" fillId="4" borderId="12" xfId="0" applyNumberFormat="1" applyFont="1" applyFill="1" applyBorder="1" applyAlignment="1" applyProtection="1">
      <alignment horizontal="center" vertical="top"/>
      <protection locked="0"/>
    </xf>
    <xf numFmtId="1" fontId="19" fillId="5" borderId="33" xfId="0" applyNumberFormat="1" applyFont="1" applyFill="1" applyBorder="1" applyAlignment="1" applyProtection="1">
      <alignment horizontal="center" vertical="center"/>
      <protection locked="0"/>
    </xf>
    <xf numFmtId="1" fontId="19" fillId="5" borderId="14" xfId="0" applyNumberFormat="1" applyFont="1" applyFill="1" applyBorder="1" applyAlignment="1" applyProtection="1">
      <alignment horizontal="center" vertical="center"/>
      <protection locked="0"/>
    </xf>
    <xf numFmtId="1" fontId="11" fillId="5" borderId="10" xfId="0" applyNumberFormat="1" applyFont="1" applyFill="1" applyBorder="1" applyAlignment="1" applyProtection="1">
      <alignment horizontal="center" vertical="top"/>
      <protection locked="0"/>
    </xf>
    <xf numFmtId="1" fontId="11" fillId="5" borderId="12" xfId="0" applyNumberFormat="1" applyFont="1" applyFill="1" applyBorder="1" applyAlignment="1" applyProtection="1">
      <alignment horizontal="center" vertical="top"/>
      <protection locked="0"/>
    </xf>
    <xf numFmtId="165" fontId="21" fillId="0" borderId="13" xfId="0" applyNumberFormat="1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1" fillId="3" borderId="27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right"/>
    </xf>
    <xf numFmtId="0" fontId="11" fillId="3" borderId="0" xfId="0" applyFont="1" applyFill="1" applyAlignment="1">
      <alignment horizontal="right"/>
    </xf>
    <xf numFmtId="165" fontId="15" fillId="3" borderId="29" xfId="0" applyNumberFormat="1" applyFont="1" applyFill="1" applyBorder="1" applyAlignment="1">
      <alignment horizontal="center" vertical="center" wrapText="1"/>
    </xf>
    <xf numFmtId="165" fontId="15" fillId="3" borderId="30" xfId="0" applyNumberFormat="1" applyFont="1" applyFill="1" applyBorder="1" applyAlignment="1">
      <alignment horizontal="center" vertical="center" wrapText="1"/>
    </xf>
    <xf numFmtId="165" fontId="15" fillId="3" borderId="31" xfId="0" applyNumberFormat="1" applyFont="1" applyFill="1" applyBorder="1" applyAlignment="1">
      <alignment horizontal="center" vertical="center" wrapText="1"/>
    </xf>
    <xf numFmtId="0" fontId="16" fillId="3" borderId="20" xfId="1" applyFill="1" applyBorder="1" applyAlignment="1" applyProtection="1">
      <alignment horizontal="center"/>
    </xf>
    <xf numFmtId="0" fontId="11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right" wrapText="1"/>
    </xf>
    <xf numFmtId="0" fontId="11" fillId="3" borderId="22" xfId="0" applyFont="1" applyFill="1" applyBorder="1" applyAlignment="1">
      <alignment horizontal="right" wrapText="1"/>
    </xf>
    <xf numFmtId="0" fontId="11" fillId="3" borderId="23" xfId="0" applyFont="1" applyFill="1" applyBorder="1" applyAlignment="1">
      <alignment horizontal="right" wrapText="1"/>
    </xf>
    <xf numFmtId="0" fontId="11" fillId="3" borderId="24" xfId="0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5E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6C85A3"/>
      <rgbColor rgb="00993366"/>
      <rgbColor rgb="00333399"/>
      <rgbColor rgb="00333333"/>
    </indexedColors>
    <mruColors>
      <color rgb="FF384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2"/>
  <sheetViews>
    <sheetView tabSelected="1" zoomScaleNormal="100" zoomScaleSheetLayoutView="100" workbookViewId="0">
      <selection activeCell="H170" sqref="H170:J170"/>
    </sheetView>
  </sheetViews>
  <sheetFormatPr baseColWidth="10" defaultColWidth="8.83203125" defaultRowHeight="13" x14ac:dyDescent="0.15"/>
  <cols>
    <col min="1" max="1" width="11.5" style="12" customWidth="1"/>
    <col min="2" max="2" width="14" customWidth="1"/>
    <col min="3" max="3" width="7.33203125" customWidth="1"/>
    <col min="4" max="4" width="15.33203125" customWidth="1"/>
    <col min="5" max="5" width="16.5" customWidth="1"/>
    <col min="6" max="6" width="10" customWidth="1"/>
    <col min="7" max="7" width="10.6640625" customWidth="1"/>
    <col min="8" max="8" width="9.33203125" customWidth="1"/>
    <col min="9" max="9" width="11.33203125" customWidth="1"/>
    <col min="10" max="10" width="14.5" customWidth="1"/>
    <col min="11" max="12" width="13.6640625" style="11" customWidth="1"/>
    <col min="13" max="13" width="14.5" customWidth="1"/>
    <col min="14" max="14" width="11.33203125" customWidth="1"/>
    <col min="15" max="15" width="13.33203125" customWidth="1"/>
    <col min="16" max="16" width="10" customWidth="1"/>
    <col min="17" max="17" width="15.5" customWidth="1"/>
  </cols>
  <sheetData>
    <row r="1" spans="1:17" s="9" customFormat="1" ht="20" x14ac:dyDescent="0.2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</row>
    <row r="2" spans="1:17" ht="24" customHeight="1" x14ac:dyDescent="0.15">
      <c r="A2" s="145" t="s">
        <v>1</v>
      </c>
      <c r="B2" s="146"/>
      <c r="C2" s="130"/>
      <c r="D2" s="131"/>
      <c r="E2" s="131"/>
      <c r="F2" s="131"/>
      <c r="G2" s="131"/>
      <c r="H2" s="131"/>
      <c r="I2" s="131"/>
      <c r="J2" s="135"/>
      <c r="K2" s="142" t="s">
        <v>77</v>
      </c>
      <c r="L2" s="142"/>
      <c r="M2" s="142"/>
      <c r="N2" s="142"/>
      <c r="O2" s="142"/>
      <c r="P2" s="20"/>
    </row>
    <row r="3" spans="1:17" ht="3.75" customHeight="1" x14ac:dyDescent="0.15">
      <c r="A3" s="147"/>
      <c r="B3" s="148"/>
      <c r="C3" s="132"/>
      <c r="D3" s="133"/>
      <c r="E3" s="133"/>
      <c r="F3" s="133"/>
      <c r="G3" s="133"/>
      <c r="H3" s="133"/>
      <c r="I3" s="133"/>
      <c r="J3" s="136"/>
      <c r="K3" s="143"/>
      <c r="L3" s="143"/>
      <c r="M3" s="143"/>
      <c r="N3" s="143"/>
      <c r="O3" s="143"/>
      <c r="P3" s="20"/>
    </row>
    <row r="4" spans="1:17" ht="24" customHeight="1" x14ac:dyDescent="0.2">
      <c r="A4" s="114" t="s">
        <v>2</v>
      </c>
      <c r="B4" s="115"/>
      <c r="C4" s="134"/>
      <c r="D4" s="134"/>
      <c r="E4" s="134"/>
      <c r="F4" s="134"/>
      <c r="G4" s="134"/>
      <c r="H4" s="134"/>
      <c r="I4" s="134"/>
      <c r="J4" s="3"/>
      <c r="K4" s="143"/>
      <c r="L4" s="143"/>
      <c r="M4" s="143"/>
      <c r="N4" s="143"/>
      <c r="O4" s="143"/>
      <c r="P4" s="20"/>
    </row>
    <row r="5" spans="1:17" ht="24" customHeight="1" x14ac:dyDescent="0.2">
      <c r="A5" s="114" t="s">
        <v>3</v>
      </c>
      <c r="B5" s="115"/>
      <c r="C5" s="134"/>
      <c r="D5" s="134"/>
      <c r="E5" s="134"/>
      <c r="F5" s="134"/>
      <c r="G5" s="134"/>
      <c r="H5" s="134"/>
      <c r="I5" s="134"/>
      <c r="J5" s="3"/>
      <c r="K5" s="143"/>
      <c r="L5" s="143"/>
      <c r="M5" s="143"/>
      <c r="N5" s="143"/>
      <c r="O5" s="143"/>
      <c r="P5" s="20"/>
    </row>
    <row r="6" spans="1:17" ht="24" customHeight="1" x14ac:dyDescent="0.2">
      <c r="A6" s="114" t="s">
        <v>4</v>
      </c>
      <c r="B6" s="115"/>
      <c r="C6" s="134"/>
      <c r="D6" s="134"/>
      <c r="E6" s="134"/>
      <c r="F6" s="134"/>
      <c r="G6" s="134"/>
      <c r="H6" s="134"/>
      <c r="I6" s="134"/>
      <c r="J6" s="3"/>
      <c r="K6" s="143"/>
      <c r="L6" s="143"/>
      <c r="M6" s="143"/>
      <c r="N6" s="143"/>
      <c r="O6" s="143"/>
      <c r="P6" s="20"/>
    </row>
    <row r="7" spans="1:17" ht="24" customHeight="1" x14ac:dyDescent="0.2">
      <c r="A7" s="114" t="s">
        <v>5</v>
      </c>
      <c r="B7" s="115"/>
      <c r="C7" s="140"/>
      <c r="D7" s="141"/>
      <c r="E7" s="141"/>
      <c r="F7" s="141"/>
      <c r="G7" s="141"/>
      <c r="H7" s="141"/>
      <c r="I7" s="141"/>
      <c r="J7" s="3"/>
      <c r="K7" s="143"/>
      <c r="L7" s="143"/>
      <c r="M7" s="143"/>
      <c r="N7" s="143"/>
      <c r="O7" s="143"/>
      <c r="P7" s="20"/>
    </row>
    <row r="8" spans="1:17" ht="24" customHeight="1" thickBot="1" x14ac:dyDescent="0.25">
      <c r="A8" s="114" t="s">
        <v>6</v>
      </c>
      <c r="B8" s="115"/>
      <c r="C8" s="141"/>
      <c r="D8" s="141"/>
      <c r="E8" s="141"/>
      <c r="F8" s="141"/>
      <c r="G8" s="141"/>
      <c r="H8" s="141"/>
      <c r="I8" s="141"/>
      <c r="J8" s="4"/>
      <c r="K8" s="144"/>
      <c r="L8" s="144"/>
      <c r="M8" s="144"/>
      <c r="N8" s="144"/>
      <c r="O8" s="144"/>
      <c r="P8" s="20"/>
    </row>
    <row r="9" spans="1:17" ht="64.5" customHeight="1" thickBot="1" x14ac:dyDescent="0.25">
      <c r="A9" s="116" t="s">
        <v>7</v>
      </c>
      <c r="B9" s="117"/>
      <c r="C9" s="141"/>
      <c r="D9" s="141"/>
      <c r="E9" s="141"/>
      <c r="F9" s="141"/>
      <c r="G9" s="141"/>
      <c r="H9" s="141"/>
      <c r="I9" s="141"/>
      <c r="J9" s="4"/>
      <c r="K9" s="137"/>
      <c r="L9" s="138"/>
      <c r="M9" s="138"/>
      <c r="N9" s="138"/>
      <c r="O9" s="139"/>
      <c r="P9" s="19"/>
    </row>
    <row r="10" spans="1:17" ht="27" customHeight="1" x14ac:dyDescent="0.15">
      <c r="B10" s="7" t="s">
        <v>8</v>
      </c>
      <c r="C10" s="5"/>
      <c r="D10" s="6"/>
      <c r="E10" s="5"/>
      <c r="F10" s="5"/>
      <c r="G10" s="5"/>
      <c r="H10" s="5"/>
      <c r="I10" s="5"/>
      <c r="J10" s="4"/>
      <c r="K10" s="10"/>
      <c r="L10" s="10"/>
      <c r="M10" s="8"/>
      <c r="N10" s="8"/>
      <c r="O10" s="8"/>
      <c r="P10" s="8"/>
    </row>
    <row r="11" spans="1:17" ht="14.25" customHeight="1" x14ac:dyDescent="0.15">
      <c r="B11" s="7" t="s">
        <v>9</v>
      </c>
      <c r="C11" s="5"/>
      <c r="D11" s="6"/>
      <c r="E11" s="5"/>
      <c r="F11" s="5"/>
      <c r="G11" s="5"/>
      <c r="H11" s="5"/>
      <c r="I11" s="5"/>
      <c r="J11" s="4"/>
      <c r="K11" s="10"/>
      <c r="L11" s="10"/>
      <c r="M11" s="8"/>
      <c r="N11" s="8"/>
      <c r="O11" s="8"/>
      <c r="P11" s="8"/>
    </row>
    <row r="12" spans="1:17" ht="14.25" customHeight="1" x14ac:dyDescent="0.15">
      <c r="B12" s="7" t="s">
        <v>10</v>
      </c>
      <c r="C12" s="5"/>
      <c r="D12" s="6"/>
      <c r="E12" s="5"/>
      <c r="F12" s="5"/>
      <c r="G12" s="5"/>
      <c r="H12" s="5"/>
      <c r="I12" s="5"/>
      <c r="J12" s="4"/>
      <c r="K12" s="10"/>
      <c r="L12" s="10"/>
      <c r="M12" s="8"/>
      <c r="N12" s="8"/>
      <c r="O12" s="8"/>
      <c r="P12" s="8"/>
    </row>
    <row r="13" spans="1:17" s="2" customFormat="1" ht="56" x14ac:dyDescent="0.15">
      <c r="A13" s="13"/>
      <c r="B13" s="1"/>
      <c r="C13" s="1"/>
      <c r="D13" s="111" t="s">
        <v>11</v>
      </c>
      <c r="E13" s="111" t="s">
        <v>12</v>
      </c>
      <c r="F13" s="111" t="s">
        <v>13</v>
      </c>
      <c r="G13" s="111" t="s">
        <v>14</v>
      </c>
      <c r="H13" s="111" t="s">
        <v>15</v>
      </c>
      <c r="I13" s="111" t="s">
        <v>16</v>
      </c>
      <c r="J13" s="111" t="s">
        <v>17</v>
      </c>
      <c r="K13" s="112" t="s">
        <v>18</v>
      </c>
      <c r="L13" s="112" t="s">
        <v>76</v>
      </c>
      <c r="M13" s="111" t="s">
        <v>19</v>
      </c>
      <c r="N13" s="111" t="s">
        <v>35</v>
      </c>
      <c r="O13" s="111" t="s">
        <v>20</v>
      </c>
      <c r="P13" s="111" t="s">
        <v>21</v>
      </c>
      <c r="Q13" s="111" t="s">
        <v>22</v>
      </c>
    </row>
    <row r="14" spans="1:17" s="2" customFormat="1" ht="21.75" customHeight="1" x14ac:dyDescent="0.15">
      <c r="A14" s="21" t="s">
        <v>65</v>
      </c>
      <c r="B14" s="22" t="s">
        <v>23</v>
      </c>
      <c r="C14" s="22">
        <v>1</v>
      </c>
      <c r="D14" s="23" t="s">
        <v>66</v>
      </c>
      <c r="E14" s="23" t="s">
        <v>67</v>
      </c>
      <c r="F14" s="24">
        <v>46065</v>
      </c>
      <c r="G14" s="24">
        <v>46067</v>
      </c>
      <c r="H14" s="25">
        <v>2</v>
      </c>
      <c r="I14" s="23" t="s">
        <v>70</v>
      </c>
      <c r="J14" s="26">
        <v>192</v>
      </c>
      <c r="K14" s="26">
        <f>H14*J14</f>
        <v>384</v>
      </c>
      <c r="L14" s="26">
        <f>K14*0.0975</f>
        <v>37.44</v>
      </c>
      <c r="M14" s="26">
        <f>K14*0.085</f>
        <v>32.64</v>
      </c>
      <c r="N14" s="26">
        <f>K14*0.05</f>
        <v>19.200000000000003</v>
      </c>
      <c r="O14" s="26">
        <f>SUM(K14:N14)</f>
        <v>473.28</v>
      </c>
      <c r="P14" s="26">
        <f>H14*2</f>
        <v>4</v>
      </c>
      <c r="Q14" s="26">
        <f>SUM(O14+P14)</f>
        <v>477.28</v>
      </c>
    </row>
    <row r="15" spans="1:17" s="2" customFormat="1" ht="21.75" customHeight="1" x14ac:dyDescent="0.15">
      <c r="A15" s="21"/>
      <c r="B15" s="22" t="s">
        <v>23</v>
      </c>
      <c r="C15" s="22">
        <v>2</v>
      </c>
      <c r="D15" s="23" t="s">
        <v>68</v>
      </c>
      <c r="E15" s="23" t="s">
        <v>69</v>
      </c>
      <c r="F15" s="24"/>
      <c r="G15" s="24"/>
      <c r="H15" s="25"/>
      <c r="I15" s="23"/>
      <c r="J15" s="26"/>
      <c r="K15" s="26"/>
      <c r="L15" s="26"/>
      <c r="M15" s="26"/>
      <c r="N15" s="26"/>
      <c r="O15" s="26"/>
      <c r="P15" s="26"/>
      <c r="Q15" s="26"/>
    </row>
    <row r="16" spans="1:17" s="2" customFormat="1" ht="21.75" customHeight="1" x14ac:dyDescent="0.15">
      <c r="A16" s="21"/>
      <c r="B16" s="22" t="s">
        <v>23</v>
      </c>
      <c r="C16" s="22">
        <v>3</v>
      </c>
      <c r="D16" s="23" t="s">
        <v>71</v>
      </c>
      <c r="E16" s="23" t="s">
        <v>72</v>
      </c>
      <c r="F16" s="24"/>
      <c r="G16" s="24"/>
      <c r="H16" s="25"/>
      <c r="I16" s="23"/>
      <c r="J16" s="26"/>
      <c r="K16" s="26"/>
      <c r="L16" s="26"/>
      <c r="M16" s="26"/>
      <c r="N16" s="26"/>
      <c r="O16" s="26"/>
      <c r="P16" s="26"/>
      <c r="Q16" s="26"/>
    </row>
    <row r="17" spans="1:17" s="2" customFormat="1" ht="21.75" customHeight="1" x14ac:dyDescent="0.15">
      <c r="A17" s="21"/>
      <c r="B17" s="22" t="s">
        <v>23</v>
      </c>
      <c r="C17" s="22">
        <v>4</v>
      </c>
      <c r="D17" s="23" t="s">
        <v>73</v>
      </c>
      <c r="E17" s="23" t="s">
        <v>74</v>
      </c>
      <c r="F17" s="24"/>
      <c r="G17" s="24"/>
      <c r="H17" s="25"/>
      <c r="I17" s="23"/>
      <c r="J17" s="26"/>
      <c r="K17" s="26"/>
      <c r="L17" s="26"/>
      <c r="M17" s="26"/>
      <c r="N17" s="26"/>
      <c r="O17" s="26"/>
      <c r="P17" s="26"/>
      <c r="Q17" s="26"/>
    </row>
    <row r="18" spans="1:17" s="2" customFormat="1" ht="12" customHeight="1" x14ac:dyDescent="0.15">
      <c r="A18" s="102"/>
      <c r="B18" s="103"/>
      <c r="C18" s="103"/>
      <c r="D18" s="104"/>
      <c r="E18" s="104"/>
      <c r="F18" s="105"/>
      <c r="G18" s="105"/>
      <c r="H18" s="106"/>
      <c r="I18" s="104"/>
      <c r="J18" s="107"/>
      <c r="K18" s="107"/>
      <c r="L18" s="107"/>
      <c r="M18" s="107"/>
      <c r="N18" s="107"/>
      <c r="O18" s="107"/>
      <c r="P18" s="107"/>
      <c r="Q18" s="107"/>
    </row>
    <row r="19" spans="1:17" ht="16" x14ac:dyDescent="0.2">
      <c r="A19" s="27" t="s">
        <v>36</v>
      </c>
      <c r="B19" s="49" t="s">
        <v>23</v>
      </c>
      <c r="C19" s="50" t="s">
        <v>24</v>
      </c>
      <c r="D19" s="98"/>
      <c r="E19" s="98"/>
      <c r="F19" s="99"/>
      <c r="G19" s="99"/>
      <c r="H19" s="50"/>
      <c r="I19" s="98"/>
      <c r="J19" s="26">
        <v>192</v>
      </c>
      <c r="K19" s="100">
        <f>H19*J19</f>
        <v>0</v>
      </c>
      <c r="L19" s="76">
        <f>K19*0.0975</f>
        <v>0</v>
      </c>
      <c r="M19" s="101">
        <f>K19*0.085</f>
        <v>0</v>
      </c>
      <c r="N19" s="101">
        <f>K19*0.05</f>
        <v>0</v>
      </c>
      <c r="O19" s="101">
        <f>SUM(K19:N19)</f>
        <v>0</v>
      </c>
      <c r="P19" s="101">
        <f>H19*2</f>
        <v>0</v>
      </c>
      <c r="Q19" s="101">
        <f>SUM(O19+P19)</f>
        <v>0</v>
      </c>
    </row>
    <row r="20" spans="1:17" ht="16" x14ac:dyDescent="0.2">
      <c r="A20" s="27"/>
      <c r="B20" s="28" t="s">
        <v>23</v>
      </c>
      <c r="C20" s="29" t="s">
        <v>25</v>
      </c>
      <c r="D20" s="30"/>
      <c r="E20" s="30"/>
      <c r="F20" s="31"/>
      <c r="G20" s="31"/>
      <c r="H20" s="33"/>
      <c r="I20" s="34"/>
      <c r="J20" s="32"/>
      <c r="K20" s="35"/>
      <c r="L20" s="35"/>
      <c r="M20" s="35"/>
      <c r="N20" s="35"/>
      <c r="O20" s="35"/>
      <c r="P20" s="35"/>
      <c r="Q20" s="36"/>
    </row>
    <row r="21" spans="1:17" ht="16" x14ac:dyDescent="0.2">
      <c r="A21" s="27"/>
      <c r="B21" s="28" t="s">
        <v>23</v>
      </c>
      <c r="C21" s="29" t="s">
        <v>26</v>
      </c>
      <c r="D21" s="30"/>
      <c r="E21" s="30"/>
      <c r="F21" s="31"/>
      <c r="G21" s="31"/>
      <c r="H21" s="33"/>
      <c r="I21" s="34"/>
      <c r="J21" s="32"/>
      <c r="K21" s="35"/>
      <c r="L21" s="35"/>
      <c r="M21" s="35"/>
      <c r="N21" s="35"/>
      <c r="O21" s="35"/>
      <c r="P21" s="35"/>
      <c r="Q21" s="36"/>
    </row>
    <row r="22" spans="1:17" ht="16" x14ac:dyDescent="0.2">
      <c r="A22" s="27"/>
      <c r="B22" s="28" t="s">
        <v>23</v>
      </c>
      <c r="C22" s="29">
        <v>4</v>
      </c>
      <c r="D22" s="30"/>
      <c r="E22" s="30"/>
      <c r="F22" s="31"/>
      <c r="G22" s="31"/>
      <c r="H22" s="33"/>
      <c r="I22" s="34"/>
      <c r="J22" s="32"/>
      <c r="K22" s="35"/>
      <c r="L22" s="35"/>
      <c r="M22" s="35"/>
      <c r="N22" s="35"/>
      <c r="O22" s="37"/>
      <c r="P22" s="37"/>
      <c r="Q22" s="36"/>
    </row>
    <row r="23" spans="1:17" ht="16" x14ac:dyDescent="0.2">
      <c r="A23" s="38"/>
      <c r="B23" s="39"/>
      <c r="C23" s="39"/>
      <c r="D23" s="40"/>
      <c r="E23" s="40"/>
      <c r="F23" s="41"/>
      <c r="G23" s="41"/>
      <c r="H23" s="42"/>
      <c r="I23" s="40"/>
      <c r="J23" s="43"/>
      <c r="K23" s="44"/>
      <c r="L23" s="44"/>
      <c r="M23" s="44"/>
      <c r="N23" s="45"/>
      <c r="O23" s="45"/>
      <c r="P23" s="45"/>
      <c r="Q23" s="46"/>
    </row>
    <row r="24" spans="1:17" ht="16" x14ac:dyDescent="0.2">
      <c r="A24" s="27" t="s">
        <v>37</v>
      </c>
      <c r="B24" s="28" t="s">
        <v>23</v>
      </c>
      <c r="C24" s="29">
        <v>1</v>
      </c>
      <c r="D24" s="30"/>
      <c r="E24" s="30"/>
      <c r="F24" s="31"/>
      <c r="G24" s="31"/>
      <c r="H24" s="29"/>
      <c r="I24" s="30"/>
      <c r="J24" s="26">
        <v>192</v>
      </c>
      <c r="K24" s="47">
        <f>H24*J24</f>
        <v>0</v>
      </c>
      <c r="L24" s="76">
        <f>K24*0.0975</f>
        <v>0</v>
      </c>
      <c r="M24" s="32">
        <f>K24*0.085</f>
        <v>0</v>
      </c>
      <c r="N24" s="101">
        <f>K24*0.05</f>
        <v>0</v>
      </c>
      <c r="O24" s="101">
        <f>SUM(K24:N24)</f>
        <v>0</v>
      </c>
      <c r="P24" s="32">
        <f>H24*2</f>
        <v>0</v>
      </c>
      <c r="Q24" s="32">
        <f>SUM(O24+P24)</f>
        <v>0</v>
      </c>
    </row>
    <row r="25" spans="1:17" ht="16" x14ac:dyDescent="0.2">
      <c r="A25" s="27"/>
      <c r="B25" s="28" t="s">
        <v>23</v>
      </c>
      <c r="C25" s="29">
        <v>2</v>
      </c>
      <c r="D25" s="30"/>
      <c r="E25" s="30"/>
      <c r="F25" s="31"/>
      <c r="G25" s="31"/>
      <c r="H25" s="33"/>
      <c r="I25" s="33"/>
      <c r="J25" s="33"/>
      <c r="K25" s="33"/>
      <c r="L25" s="33"/>
      <c r="M25" s="33"/>
      <c r="N25" s="33"/>
      <c r="O25" s="33"/>
      <c r="P25" s="33"/>
      <c r="Q25" s="36"/>
    </row>
    <row r="26" spans="1:17" ht="16" x14ac:dyDescent="0.2">
      <c r="A26" s="27"/>
      <c r="B26" s="28" t="s">
        <v>23</v>
      </c>
      <c r="C26" s="29">
        <v>3</v>
      </c>
      <c r="D26" s="30"/>
      <c r="E26" s="30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6"/>
    </row>
    <row r="27" spans="1:17" ht="16" x14ac:dyDescent="0.2">
      <c r="A27" s="27"/>
      <c r="B27" s="28" t="s">
        <v>23</v>
      </c>
      <c r="C27" s="29">
        <v>4</v>
      </c>
      <c r="D27" s="30"/>
      <c r="E27" s="30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6"/>
    </row>
    <row r="28" spans="1:17" ht="16" x14ac:dyDescent="0.1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 ht="16" x14ac:dyDescent="0.2">
      <c r="A29" s="27" t="s">
        <v>38</v>
      </c>
      <c r="B29" s="28" t="s">
        <v>23</v>
      </c>
      <c r="C29" s="29">
        <v>1</v>
      </c>
      <c r="D29" s="30"/>
      <c r="E29" s="30"/>
      <c r="F29" s="31"/>
      <c r="G29" s="31"/>
      <c r="H29" s="29"/>
      <c r="I29" s="30"/>
      <c r="J29" s="26">
        <v>192</v>
      </c>
      <c r="K29" s="47">
        <f>H29*J29</f>
        <v>0</v>
      </c>
      <c r="L29" s="76">
        <f>K29*0.0975</f>
        <v>0</v>
      </c>
      <c r="M29" s="32">
        <f>K29*0.085</f>
        <v>0</v>
      </c>
      <c r="N29" s="101">
        <f>K29*0.05</f>
        <v>0</v>
      </c>
      <c r="O29" s="101">
        <f>SUM(K29:N29)</f>
        <v>0</v>
      </c>
      <c r="P29" s="32">
        <f>H29*2</f>
        <v>0</v>
      </c>
      <c r="Q29" s="32">
        <f>SUM(O29+P29)</f>
        <v>0</v>
      </c>
    </row>
    <row r="30" spans="1:17" ht="16" x14ac:dyDescent="0.2">
      <c r="A30" s="27"/>
      <c r="B30" s="28" t="s">
        <v>23</v>
      </c>
      <c r="C30" s="29">
        <v>2</v>
      </c>
      <c r="D30" s="30"/>
      <c r="E30" s="30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6"/>
    </row>
    <row r="31" spans="1:17" ht="16" x14ac:dyDescent="0.2">
      <c r="A31" s="27"/>
      <c r="B31" s="28" t="s">
        <v>23</v>
      </c>
      <c r="C31" s="29">
        <v>3</v>
      </c>
      <c r="D31" s="30"/>
      <c r="E31" s="30"/>
      <c r="F31" s="31"/>
      <c r="G31" s="31"/>
      <c r="H31" s="33"/>
      <c r="I31" s="33"/>
      <c r="J31" s="33"/>
      <c r="K31" s="33"/>
      <c r="L31" s="33"/>
      <c r="M31" s="33"/>
      <c r="N31" s="33"/>
      <c r="O31" s="33"/>
      <c r="P31" s="33"/>
      <c r="Q31" s="36"/>
    </row>
    <row r="32" spans="1:17" ht="16" x14ac:dyDescent="0.2">
      <c r="A32" s="27"/>
      <c r="B32" s="28" t="s">
        <v>23</v>
      </c>
      <c r="C32" s="29">
        <v>4</v>
      </c>
      <c r="D32" s="30"/>
      <c r="E32" s="30"/>
      <c r="F32" s="31"/>
      <c r="G32" s="31"/>
      <c r="H32" s="33"/>
      <c r="I32" s="33"/>
      <c r="J32" s="33"/>
      <c r="K32" s="33"/>
      <c r="L32" s="33"/>
      <c r="M32" s="33"/>
      <c r="N32" s="33"/>
      <c r="O32" s="33"/>
      <c r="P32" s="33"/>
      <c r="Q32" s="36"/>
    </row>
    <row r="33" spans="1:17" ht="16" x14ac:dyDescent="0.1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1:17" ht="16" x14ac:dyDescent="0.2">
      <c r="A34" s="27" t="s">
        <v>39</v>
      </c>
      <c r="B34" s="28" t="s">
        <v>23</v>
      </c>
      <c r="C34" s="29">
        <v>1</v>
      </c>
      <c r="D34" s="30"/>
      <c r="E34" s="30"/>
      <c r="F34" s="31"/>
      <c r="G34" s="31"/>
      <c r="H34" s="29"/>
      <c r="I34" s="30"/>
      <c r="J34" s="26">
        <v>192</v>
      </c>
      <c r="K34" s="47">
        <f>H34*J34</f>
        <v>0</v>
      </c>
      <c r="L34" s="76">
        <f>K34*0.0975</f>
        <v>0</v>
      </c>
      <c r="M34" s="32">
        <f>K34*0.085</f>
        <v>0</v>
      </c>
      <c r="N34" s="101">
        <f>K34*0.05</f>
        <v>0</v>
      </c>
      <c r="O34" s="101">
        <f>SUM(K34:N34)</f>
        <v>0</v>
      </c>
      <c r="P34" s="32">
        <f>H34*2</f>
        <v>0</v>
      </c>
      <c r="Q34" s="32">
        <f>SUM(O34+P34)</f>
        <v>0</v>
      </c>
    </row>
    <row r="35" spans="1:17" ht="16" x14ac:dyDescent="0.2">
      <c r="A35" s="27"/>
      <c r="B35" s="28" t="s">
        <v>23</v>
      </c>
      <c r="C35" s="29">
        <v>2</v>
      </c>
      <c r="D35" s="30"/>
      <c r="E35" s="30"/>
      <c r="F35" s="31"/>
      <c r="G35" s="31"/>
      <c r="H35" s="33"/>
      <c r="I35" s="33"/>
      <c r="J35" s="33"/>
      <c r="K35" s="33"/>
      <c r="L35" s="33"/>
      <c r="M35" s="33"/>
      <c r="N35" s="33"/>
      <c r="O35" s="33"/>
      <c r="P35" s="33"/>
      <c r="Q35" s="36"/>
    </row>
    <row r="36" spans="1:17" ht="16" x14ac:dyDescent="0.2">
      <c r="A36" s="27"/>
      <c r="B36" s="28" t="s">
        <v>23</v>
      </c>
      <c r="C36" s="29">
        <v>3</v>
      </c>
      <c r="D36" s="30"/>
      <c r="E36" s="30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6"/>
    </row>
    <row r="37" spans="1:17" ht="16" x14ac:dyDescent="0.2">
      <c r="A37" s="27"/>
      <c r="B37" s="28" t="s">
        <v>23</v>
      </c>
      <c r="C37" s="29">
        <v>4</v>
      </c>
      <c r="D37" s="30"/>
      <c r="E37" s="30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6"/>
    </row>
    <row r="38" spans="1:17" ht="16" x14ac:dyDescent="0.1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7" ht="16" x14ac:dyDescent="0.2">
      <c r="A39" s="27" t="s">
        <v>40</v>
      </c>
      <c r="B39" s="28" t="s">
        <v>23</v>
      </c>
      <c r="C39" s="29">
        <v>1</v>
      </c>
      <c r="D39" s="30"/>
      <c r="E39" s="30"/>
      <c r="F39" s="31"/>
      <c r="G39" s="31"/>
      <c r="H39" s="29"/>
      <c r="I39" s="30"/>
      <c r="J39" s="26">
        <v>192</v>
      </c>
      <c r="K39" s="47">
        <f>H39*J39</f>
        <v>0</v>
      </c>
      <c r="L39" s="76">
        <f>K39*0.0975</f>
        <v>0</v>
      </c>
      <c r="M39" s="32">
        <f>K39*0.085</f>
        <v>0</v>
      </c>
      <c r="N39" s="101">
        <f>K39*0.05</f>
        <v>0</v>
      </c>
      <c r="O39" s="101">
        <f>SUM(K39:N39)</f>
        <v>0</v>
      </c>
      <c r="P39" s="32">
        <f>H39*2</f>
        <v>0</v>
      </c>
      <c r="Q39" s="32">
        <f>SUM(O39+P39)</f>
        <v>0</v>
      </c>
    </row>
    <row r="40" spans="1:17" ht="16" x14ac:dyDescent="0.2">
      <c r="A40" s="27"/>
      <c r="B40" s="49" t="s">
        <v>23</v>
      </c>
      <c r="C40" s="50">
        <v>2</v>
      </c>
      <c r="D40" s="30"/>
      <c r="E40" s="30"/>
      <c r="F40" s="31"/>
      <c r="G40" s="31"/>
      <c r="H40" s="33"/>
      <c r="I40" s="33"/>
      <c r="J40" s="33"/>
      <c r="K40" s="33"/>
      <c r="L40" s="33"/>
      <c r="M40" s="33"/>
      <c r="N40" s="33"/>
      <c r="O40" s="33"/>
      <c r="P40" s="33"/>
      <c r="Q40" s="36"/>
    </row>
    <row r="41" spans="1:17" ht="16" x14ac:dyDescent="0.2">
      <c r="A41" s="27"/>
      <c r="B41" s="49" t="s">
        <v>23</v>
      </c>
      <c r="C41" s="50">
        <v>3</v>
      </c>
      <c r="D41" s="30"/>
      <c r="E41" s="30"/>
      <c r="F41" s="31"/>
      <c r="G41" s="31"/>
      <c r="H41" s="33"/>
      <c r="I41" s="33"/>
      <c r="J41" s="33"/>
      <c r="K41" s="33"/>
      <c r="L41" s="33"/>
      <c r="M41" s="33"/>
      <c r="N41" s="33"/>
      <c r="O41" s="33"/>
      <c r="P41" s="33"/>
      <c r="Q41" s="36"/>
    </row>
    <row r="42" spans="1:17" ht="16" x14ac:dyDescent="0.2">
      <c r="A42" s="27"/>
      <c r="B42" s="49" t="s">
        <v>23</v>
      </c>
      <c r="C42" s="50">
        <v>4</v>
      </c>
      <c r="D42" s="30"/>
      <c r="E42" s="30"/>
      <c r="F42" s="31"/>
      <c r="G42" s="31"/>
      <c r="H42" s="33"/>
      <c r="I42" s="33"/>
      <c r="J42" s="33"/>
      <c r="K42" s="33"/>
      <c r="L42" s="33"/>
      <c r="M42" s="33"/>
      <c r="N42" s="33"/>
      <c r="O42" s="33"/>
      <c r="P42" s="33"/>
      <c r="Q42" s="36"/>
    </row>
    <row r="43" spans="1:17" ht="16" x14ac:dyDescent="0.1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17" ht="16" x14ac:dyDescent="0.2">
      <c r="A44" s="27" t="s">
        <v>41</v>
      </c>
      <c r="B44" s="28" t="s">
        <v>23</v>
      </c>
      <c r="C44" s="29">
        <v>1</v>
      </c>
      <c r="D44" s="30"/>
      <c r="E44" s="30"/>
      <c r="F44" s="31"/>
      <c r="G44" s="31"/>
      <c r="H44" s="29"/>
      <c r="I44" s="30"/>
      <c r="J44" s="26">
        <v>192</v>
      </c>
      <c r="K44" s="47">
        <f>H44*J44</f>
        <v>0</v>
      </c>
      <c r="L44" s="76">
        <f>K44*0.0975</f>
        <v>0</v>
      </c>
      <c r="M44" s="32">
        <f>K44*0.085</f>
        <v>0</v>
      </c>
      <c r="N44" s="48">
        <f>K44*0.05</f>
        <v>0</v>
      </c>
      <c r="O44" s="101">
        <f>SUM(K44:N44)</f>
        <v>0</v>
      </c>
      <c r="P44" s="32">
        <f>H44*2</f>
        <v>0</v>
      </c>
      <c r="Q44" s="32">
        <f>SUM(O44+P44)</f>
        <v>0</v>
      </c>
    </row>
    <row r="45" spans="1:17" ht="16" x14ac:dyDescent="0.2">
      <c r="A45" s="27"/>
      <c r="B45" s="49" t="s">
        <v>23</v>
      </c>
      <c r="C45" s="50">
        <v>2</v>
      </c>
      <c r="D45" s="30"/>
      <c r="E45" s="30"/>
      <c r="F45" s="31"/>
      <c r="G45" s="31"/>
      <c r="H45" s="33"/>
      <c r="I45" s="33"/>
      <c r="J45" s="33"/>
      <c r="K45" s="33"/>
      <c r="L45" s="33"/>
      <c r="M45" s="33"/>
      <c r="N45" s="33"/>
      <c r="O45" s="33"/>
      <c r="P45" s="33"/>
      <c r="Q45" s="36"/>
    </row>
    <row r="46" spans="1:17" ht="16" x14ac:dyDescent="0.2">
      <c r="A46" s="27"/>
      <c r="B46" s="49" t="s">
        <v>23</v>
      </c>
      <c r="C46" s="50">
        <v>3</v>
      </c>
      <c r="D46" s="30"/>
      <c r="E46" s="30"/>
      <c r="F46" s="31"/>
      <c r="G46" s="31"/>
      <c r="H46" s="33"/>
      <c r="I46" s="33"/>
      <c r="J46" s="33"/>
      <c r="K46" s="33"/>
      <c r="L46" s="33"/>
      <c r="M46" s="33"/>
      <c r="N46" s="33"/>
      <c r="O46" s="33"/>
      <c r="P46" s="33"/>
      <c r="Q46" s="36"/>
    </row>
    <row r="47" spans="1:17" ht="16" x14ac:dyDescent="0.2">
      <c r="A47" s="27"/>
      <c r="B47" s="49" t="s">
        <v>23</v>
      </c>
      <c r="C47" s="50">
        <v>4</v>
      </c>
      <c r="D47" s="30"/>
      <c r="E47" s="30"/>
      <c r="F47" s="31"/>
      <c r="G47" s="31"/>
      <c r="H47" s="33"/>
      <c r="I47" s="33"/>
      <c r="J47" s="33"/>
      <c r="K47" s="33"/>
      <c r="L47" s="33"/>
      <c r="M47" s="33"/>
      <c r="N47" s="33"/>
      <c r="O47" s="33"/>
      <c r="P47" s="33"/>
      <c r="Q47" s="36"/>
    </row>
    <row r="48" spans="1:17" ht="16" x14ac:dyDescent="0.1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17" ht="16" x14ac:dyDescent="0.2">
      <c r="A49" s="27" t="s">
        <v>42</v>
      </c>
      <c r="B49" s="28" t="s">
        <v>23</v>
      </c>
      <c r="C49" s="29">
        <v>1</v>
      </c>
      <c r="D49" s="30"/>
      <c r="E49" s="30"/>
      <c r="F49" s="31"/>
      <c r="G49" s="31"/>
      <c r="H49" s="29"/>
      <c r="I49" s="30"/>
      <c r="J49" s="26">
        <v>192</v>
      </c>
      <c r="K49" s="47">
        <f>H49*J49</f>
        <v>0</v>
      </c>
      <c r="L49" s="76">
        <f>K49*0.0975</f>
        <v>0</v>
      </c>
      <c r="M49" s="32">
        <f>K49*0.085</f>
        <v>0</v>
      </c>
      <c r="N49" s="32">
        <f>K49*0.05</f>
        <v>0</v>
      </c>
      <c r="O49" s="101">
        <f>SUM(K49:N49)</f>
        <v>0</v>
      </c>
      <c r="P49" s="32">
        <f>H49*2</f>
        <v>0</v>
      </c>
      <c r="Q49" s="32">
        <f>SUM(O49+P49)</f>
        <v>0</v>
      </c>
    </row>
    <row r="50" spans="1:17" ht="16" x14ac:dyDescent="0.2">
      <c r="A50" s="27"/>
      <c r="B50" s="49" t="s">
        <v>23</v>
      </c>
      <c r="C50" s="50">
        <v>2</v>
      </c>
      <c r="D50" s="30"/>
      <c r="E50" s="30"/>
      <c r="F50" s="31"/>
      <c r="G50" s="31"/>
      <c r="H50" s="33"/>
      <c r="I50" s="33"/>
      <c r="J50" s="33"/>
      <c r="K50" s="33"/>
      <c r="L50" s="33"/>
      <c r="M50" s="33"/>
      <c r="N50" s="33"/>
      <c r="O50" s="33"/>
      <c r="P50" s="33"/>
      <c r="Q50" s="36"/>
    </row>
    <row r="51" spans="1:17" ht="16" x14ac:dyDescent="0.2">
      <c r="A51" s="27"/>
      <c r="B51" s="49" t="s">
        <v>23</v>
      </c>
      <c r="C51" s="50">
        <v>3</v>
      </c>
      <c r="D51" s="30"/>
      <c r="E51" s="30"/>
      <c r="F51" s="31"/>
      <c r="G51" s="31"/>
      <c r="H51" s="33"/>
      <c r="I51" s="33"/>
      <c r="J51" s="33"/>
      <c r="K51" s="33"/>
      <c r="L51" s="33"/>
      <c r="M51" s="33"/>
      <c r="N51" s="33"/>
      <c r="O51" s="33"/>
      <c r="P51" s="33"/>
      <c r="Q51" s="36"/>
    </row>
    <row r="52" spans="1:17" ht="16" x14ac:dyDescent="0.2">
      <c r="A52" s="27"/>
      <c r="B52" s="49" t="s">
        <v>23</v>
      </c>
      <c r="C52" s="50">
        <v>4</v>
      </c>
      <c r="D52" s="30"/>
      <c r="E52" s="30"/>
      <c r="F52" s="31"/>
      <c r="G52" s="31"/>
      <c r="H52" s="33"/>
      <c r="I52" s="33"/>
      <c r="J52" s="33"/>
      <c r="K52" s="33"/>
      <c r="L52" s="33"/>
      <c r="M52" s="33"/>
      <c r="N52" s="33"/>
      <c r="O52" s="33"/>
      <c r="P52" s="33"/>
      <c r="Q52" s="36"/>
    </row>
    <row r="53" spans="1:17" ht="16" x14ac:dyDescent="0.1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1:17" ht="16" x14ac:dyDescent="0.2">
      <c r="A54" s="27" t="s">
        <v>43</v>
      </c>
      <c r="B54" s="28" t="s">
        <v>23</v>
      </c>
      <c r="C54" s="29">
        <v>1</v>
      </c>
      <c r="D54" s="30"/>
      <c r="E54" s="30"/>
      <c r="F54" s="31"/>
      <c r="G54" s="31"/>
      <c r="H54" s="29"/>
      <c r="I54" s="30"/>
      <c r="J54" s="26">
        <v>192</v>
      </c>
      <c r="K54" s="47">
        <f>H54*J54</f>
        <v>0</v>
      </c>
      <c r="L54" s="76">
        <f>K54*0.0975</f>
        <v>0</v>
      </c>
      <c r="M54" s="32">
        <f>K54*0.085</f>
        <v>0</v>
      </c>
      <c r="N54" s="48">
        <f>K54*0.05</f>
        <v>0</v>
      </c>
      <c r="O54" s="101">
        <f>SUM(K54:N54)</f>
        <v>0</v>
      </c>
      <c r="P54" s="32">
        <f>H54*2</f>
        <v>0</v>
      </c>
      <c r="Q54" s="32">
        <f>SUM(O54+P54)</f>
        <v>0</v>
      </c>
    </row>
    <row r="55" spans="1:17" ht="16" x14ac:dyDescent="0.2">
      <c r="A55" s="27"/>
      <c r="B55" s="49" t="s">
        <v>23</v>
      </c>
      <c r="C55" s="50">
        <v>2</v>
      </c>
      <c r="D55" s="30"/>
      <c r="E55" s="30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6"/>
    </row>
    <row r="56" spans="1:17" ht="16" x14ac:dyDescent="0.2">
      <c r="A56" s="27"/>
      <c r="B56" s="49" t="s">
        <v>23</v>
      </c>
      <c r="C56" s="50">
        <v>3</v>
      </c>
      <c r="D56" s="30"/>
      <c r="E56" s="30"/>
      <c r="F56" s="31"/>
      <c r="G56" s="31"/>
      <c r="H56" s="33"/>
      <c r="I56" s="33"/>
      <c r="J56" s="33"/>
      <c r="K56" s="33"/>
      <c r="L56" s="33"/>
      <c r="M56" s="33"/>
      <c r="N56" s="33"/>
      <c r="O56" s="33"/>
      <c r="P56" s="33"/>
      <c r="Q56" s="36"/>
    </row>
    <row r="57" spans="1:17" ht="16" x14ac:dyDescent="0.2">
      <c r="A57" s="27"/>
      <c r="B57" s="49" t="s">
        <v>23</v>
      </c>
      <c r="C57" s="50">
        <v>4</v>
      </c>
      <c r="D57" s="30"/>
      <c r="E57" s="30"/>
      <c r="F57" s="31"/>
      <c r="G57" s="31"/>
      <c r="H57" s="33"/>
      <c r="I57" s="33"/>
      <c r="J57" s="33"/>
      <c r="K57" s="33"/>
      <c r="L57" s="33"/>
      <c r="M57" s="33"/>
      <c r="N57" s="33"/>
      <c r="O57" s="33"/>
      <c r="P57" s="33"/>
      <c r="Q57" s="36"/>
    </row>
    <row r="58" spans="1:17" ht="16" x14ac:dyDescent="0.1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1:17" ht="16" x14ac:dyDescent="0.2">
      <c r="A59" s="27" t="s">
        <v>44</v>
      </c>
      <c r="B59" s="28" t="s">
        <v>23</v>
      </c>
      <c r="C59" s="29">
        <v>1</v>
      </c>
      <c r="D59" s="30"/>
      <c r="E59" s="30"/>
      <c r="F59" s="31"/>
      <c r="G59" s="31"/>
      <c r="H59" s="29"/>
      <c r="I59" s="30"/>
      <c r="J59" s="26">
        <v>192</v>
      </c>
      <c r="K59" s="47">
        <f>H59*J59</f>
        <v>0</v>
      </c>
      <c r="L59" s="76">
        <f>K59*0.0975</f>
        <v>0</v>
      </c>
      <c r="M59" s="32">
        <f>K59*0.085</f>
        <v>0</v>
      </c>
      <c r="N59" s="48">
        <f>K59*0.05</f>
        <v>0</v>
      </c>
      <c r="O59" s="101">
        <f>SUM(K59:N59)</f>
        <v>0</v>
      </c>
      <c r="P59" s="32">
        <f>H59*2</f>
        <v>0</v>
      </c>
      <c r="Q59" s="32">
        <f>SUM(O59+P59)</f>
        <v>0</v>
      </c>
    </row>
    <row r="60" spans="1:17" ht="16" x14ac:dyDescent="0.2">
      <c r="A60" s="27"/>
      <c r="B60" s="49" t="s">
        <v>23</v>
      </c>
      <c r="C60" s="50">
        <v>2</v>
      </c>
      <c r="D60" s="30"/>
      <c r="E60" s="30"/>
      <c r="F60" s="31"/>
      <c r="G60" s="31"/>
      <c r="H60" s="33"/>
      <c r="I60" s="33"/>
      <c r="J60" s="33"/>
      <c r="K60" s="33"/>
      <c r="L60" s="33"/>
      <c r="M60" s="33"/>
      <c r="N60" s="33"/>
      <c r="O60" s="33"/>
      <c r="P60" s="33"/>
      <c r="Q60" s="36"/>
    </row>
    <row r="61" spans="1:17" ht="16" x14ac:dyDescent="0.2">
      <c r="A61" s="27"/>
      <c r="B61" s="49" t="s">
        <v>23</v>
      </c>
      <c r="C61" s="50">
        <v>3</v>
      </c>
      <c r="D61" s="30"/>
      <c r="E61" s="30"/>
      <c r="F61" s="31"/>
      <c r="G61" s="31"/>
      <c r="H61" s="33"/>
      <c r="I61" s="33"/>
      <c r="J61" s="33"/>
      <c r="K61" s="33"/>
      <c r="L61" s="33"/>
      <c r="M61" s="33"/>
      <c r="N61" s="33"/>
      <c r="O61" s="33"/>
      <c r="P61" s="33"/>
      <c r="Q61" s="36"/>
    </row>
    <row r="62" spans="1:17" ht="16" x14ac:dyDescent="0.2">
      <c r="A62" s="27"/>
      <c r="B62" s="49" t="s">
        <v>23</v>
      </c>
      <c r="C62" s="50">
        <v>4</v>
      </c>
      <c r="D62" s="30"/>
      <c r="E62" s="30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6"/>
    </row>
    <row r="63" spans="1:17" ht="16" x14ac:dyDescent="0.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1:17" ht="16" x14ac:dyDescent="0.2">
      <c r="A64" s="27" t="s">
        <v>45</v>
      </c>
      <c r="B64" s="28" t="s">
        <v>23</v>
      </c>
      <c r="C64" s="29">
        <v>1</v>
      </c>
      <c r="D64" s="30"/>
      <c r="E64" s="30"/>
      <c r="F64" s="31"/>
      <c r="G64" s="31"/>
      <c r="H64" s="29"/>
      <c r="I64" s="30"/>
      <c r="J64" s="26">
        <v>192</v>
      </c>
      <c r="K64" s="47">
        <f>H64*J64</f>
        <v>0</v>
      </c>
      <c r="L64" s="76">
        <f>K64*0.0975</f>
        <v>0</v>
      </c>
      <c r="M64" s="32">
        <f>K64*0.085</f>
        <v>0</v>
      </c>
      <c r="N64" s="48">
        <f>K64*0.05</f>
        <v>0</v>
      </c>
      <c r="O64" s="101">
        <f>SUM(K64:N64)</f>
        <v>0</v>
      </c>
      <c r="P64" s="32">
        <f>H64*2</f>
        <v>0</v>
      </c>
      <c r="Q64" s="32">
        <f>SUM(O64+P64)</f>
        <v>0</v>
      </c>
    </row>
    <row r="65" spans="1:17" ht="16" x14ac:dyDescent="0.2">
      <c r="A65" s="27"/>
      <c r="B65" s="49" t="s">
        <v>23</v>
      </c>
      <c r="C65" s="50">
        <v>2</v>
      </c>
      <c r="D65" s="30"/>
      <c r="E65" s="30"/>
      <c r="F65" s="31"/>
      <c r="G65" s="31"/>
      <c r="H65" s="33"/>
      <c r="I65" s="33"/>
      <c r="J65" s="33"/>
      <c r="K65" s="33"/>
      <c r="L65" s="33"/>
      <c r="M65" s="33"/>
      <c r="N65" s="33"/>
      <c r="O65" s="33"/>
      <c r="P65" s="33"/>
      <c r="Q65" s="36"/>
    </row>
    <row r="66" spans="1:17" ht="16" x14ac:dyDescent="0.2">
      <c r="A66" s="27"/>
      <c r="B66" s="49" t="s">
        <v>23</v>
      </c>
      <c r="C66" s="50">
        <v>3</v>
      </c>
      <c r="D66" s="30"/>
      <c r="E66" s="30"/>
      <c r="F66" s="31"/>
      <c r="G66" s="31"/>
      <c r="H66" s="33"/>
      <c r="I66" s="33"/>
      <c r="J66" s="33"/>
      <c r="K66" s="33"/>
      <c r="L66" s="33"/>
      <c r="M66" s="33"/>
      <c r="N66" s="33"/>
      <c r="O66" s="33"/>
      <c r="P66" s="33"/>
      <c r="Q66" s="36"/>
    </row>
    <row r="67" spans="1:17" ht="16" x14ac:dyDescent="0.2">
      <c r="A67" s="27"/>
      <c r="B67" s="49" t="s">
        <v>23</v>
      </c>
      <c r="C67" s="50">
        <v>4</v>
      </c>
      <c r="D67" s="30"/>
      <c r="E67" s="30"/>
      <c r="F67" s="31"/>
      <c r="G67" s="31"/>
      <c r="H67" s="33"/>
      <c r="I67" s="33"/>
      <c r="J67" s="33"/>
      <c r="K67" s="33"/>
      <c r="L67" s="33"/>
      <c r="M67" s="33"/>
      <c r="N67" s="33"/>
      <c r="O67" s="33"/>
      <c r="P67" s="33"/>
      <c r="Q67" s="36"/>
    </row>
    <row r="68" spans="1:17" ht="16" x14ac:dyDescent="0.1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1:17" ht="16" x14ac:dyDescent="0.2">
      <c r="A69" s="27" t="s">
        <v>46</v>
      </c>
      <c r="B69" s="28" t="s">
        <v>23</v>
      </c>
      <c r="C69" s="29">
        <v>1</v>
      </c>
      <c r="D69" s="30"/>
      <c r="E69" s="30"/>
      <c r="F69" s="31"/>
      <c r="G69" s="31"/>
      <c r="H69" s="29"/>
      <c r="I69" s="30"/>
      <c r="J69" s="26">
        <v>192</v>
      </c>
      <c r="K69" s="47">
        <f>H69*J69</f>
        <v>0</v>
      </c>
      <c r="L69" s="76">
        <f>K69*0.0975</f>
        <v>0</v>
      </c>
      <c r="M69" s="32">
        <f>K69*0.085</f>
        <v>0</v>
      </c>
      <c r="N69" s="48">
        <f>K69*0.05</f>
        <v>0</v>
      </c>
      <c r="O69" s="101">
        <f>SUM(K69:N69)</f>
        <v>0</v>
      </c>
      <c r="P69" s="32">
        <f>H69*2</f>
        <v>0</v>
      </c>
      <c r="Q69" s="32">
        <f>SUM(O69+P69)</f>
        <v>0</v>
      </c>
    </row>
    <row r="70" spans="1:17" ht="16" x14ac:dyDescent="0.2">
      <c r="A70" s="27"/>
      <c r="B70" s="49" t="s">
        <v>23</v>
      </c>
      <c r="C70" s="50">
        <v>2</v>
      </c>
      <c r="D70" s="30"/>
      <c r="E70" s="30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6"/>
    </row>
    <row r="71" spans="1:17" ht="16" x14ac:dyDescent="0.2">
      <c r="A71" s="27"/>
      <c r="B71" s="49" t="s">
        <v>23</v>
      </c>
      <c r="C71" s="50">
        <v>3</v>
      </c>
      <c r="D71" s="30"/>
      <c r="E71" s="30"/>
      <c r="F71" s="31"/>
      <c r="G71" s="31"/>
      <c r="H71" s="33"/>
      <c r="I71" s="33"/>
      <c r="J71" s="33"/>
      <c r="K71" s="33"/>
      <c r="L71" s="33"/>
      <c r="M71" s="33"/>
      <c r="N71" s="33"/>
      <c r="O71" s="33"/>
      <c r="P71" s="33"/>
      <c r="Q71" s="36"/>
    </row>
    <row r="72" spans="1:17" ht="16" x14ac:dyDescent="0.2">
      <c r="A72" s="27"/>
      <c r="B72" s="49" t="s">
        <v>23</v>
      </c>
      <c r="C72" s="50">
        <v>4</v>
      </c>
      <c r="D72" s="30"/>
      <c r="E72" s="30"/>
      <c r="F72" s="31"/>
      <c r="G72" s="31"/>
      <c r="H72" s="33"/>
      <c r="I72" s="33"/>
      <c r="J72" s="33"/>
      <c r="K72" s="33"/>
      <c r="L72" s="33"/>
      <c r="M72" s="33"/>
      <c r="N72" s="33"/>
      <c r="O72" s="33"/>
      <c r="P72" s="33"/>
      <c r="Q72" s="36"/>
    </row>
    <row r="73" spans="1:17" ht="16" x14ac:dyDescent="0.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1:17" ht="16" x14ac:dyDescent="0.2">
      <c r="A74" s="27" t="s">
        <v>47</v>
      </c>
      <c r="B74" s="28" t="s">
        <v>23</v>
      </c>
      <c r="C74" s="29">
        <v>1</v>
      </c>
      <c r="D74" s="30"/>
      <c r="E74" s="30"/>
      <c r="F74" s="31"/>
      <c r="G74" s="31"/>
      <c r="H74" s="29"/>
      <c r="I74" s="30"/>
      <c r="J74" s="26">
        <v>192</v>
      </c>
      <c r="K74" s="47">
        <f>H74*J74</f>
        <v>0</v>
      </c>
      <c r="L74" s="76">
        <f>K74*0.0975</f>
        <v>0</v>
      </c>
      <c r="M74" s="32">
        <f>K74*0.085</f>
        <v>0</v>
      </c>
      <c r="N74" s="48">
        <f>K74*0.05</f>
        <v>0</v>
      </c>
      <c r="O74" s="101">
        <f>SUM(K74:N74)</f>
        <v>0</v>
      </c>
      <c r="P74" s="32">
        <f>H74*2</f>
        <v>0</v>
      </c>
      <c r="Q74" s="32">
        <f>SUM(O74+P74)</f>
        <v>0</v>
      </c>
    </row>
    <row r="75" spans="1:17" ht="16" x14ac:dyDescent="0.2">
      <c r="A75" s="27"/>
      <c r="B75" s="49" t="s">
        <v>23</v>
      </c>
      <c r="C75" s="50">
        <v>2</v>
      </c>
      <c r="D75" s="30"/>
      <c r="E75" s="30"/>
      <c r="F75" s="31"/>
      <c r="G75" s="31"/>
      <c r="H75" s="33"/>
      <c r="I75" s="33"/>
      <c r="J75" s="33"/>
      <c r="K75" s="33"/>
      <c r="L75" s="33"/>
      <c r="M75" s="33"/>
      <c r="N75" s="33"/>
      <c r="O75" s="33"/>
      <c r="P75" s="33"/>
      <c r="Q75" s="36"/>
    </row>
    <row r="76" spans="1:17" ht="16" x14ac:dyDescent="0.2">
      <c r="A76" s="27"/>
      <c r="B76" s="49" t="s">
        <v>23</v>
      </c>
      <c r="C76" s="50">
        <v>3</v>
      </c>
      <c r="D76" s="30"/>
      <c r="E76" s="30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6"/>
    </row>
    <row r="77" spans="1:17" ht="16" x14ac:dyDescent="0.2">
      <c r="A77" s="27"/>
      <c r="B77" s="49" t="s">
        <v>23</v>
      </c>
      <c r="C77" s="50">
        <v>4</v>
      </c>
      <c r="D77" s="30"/>
      <c r="E77" s="30"/>
      <c r="F77" s="31"/>
      <c r="G77" s="31"/>
      <c r="H77" s="33"/>
      <c r="I77" s="33"/>
      <c r="J77" s="33"/>
      <c r="K77" s="33"/>
      <c r="L77" s="33"/>
      <c r="M77" s="33"/>
      <c r="N77" s="33"/>
      <c r="O77" s="33"/>
      <c r="P77" s="33"/>
      <c r="Q77" s="36"/>
    </row>
    <row r="78" spans="1:17" ht="16" x14ac:dyDescent="0.1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pans="1:17" ht="16" x14ac:dyDescent="0.2">
      <c r="A79" s="27" t="s">
        <v>48</v>
      </c>
      <c r="B79" s="28" t="s">
        <v>23</v>
      </c>
      <c r="C79" s="29">
        <v>1</v>
      </c>
      <c r="D79" s="30"/>
      <c r="E79" s="30"/>
      <c r="F79" s="31"/>
      <c r="G79" s="31"/>
      <c r="H79" s="29"/>
      <c r="I79" s="30"/>
      <c r="J79" s="26">
        <v>192</v>
      </c>
      <c r="K79" s="47">
        <f>H79*J79</f>
        <v>0</v>
      </c>
      <c r="L79" s="76">
        <f>K79*0.0975</f>
        <v>0</v>
      </c>
      <c r="M79" s="32">
        <f>K79*0.085</f>
        <v>0</v>
      </c>
      <c r="N79" s="48">
        <f>K79*0.05</f>
        <v>0</v>
      </c>
      <c r="O79" s="101">
        <f>SUM(K79:N79)</f>
        <v>0</v>
      </c>
      <c r="P79" s="32">
        <f>H79*2</f>
        <v>0</v>
      </c>
      <c r="Q79" s="32">
        <f>SUM(O79+P79)</f>
        <v>0</v>
      </c>
    </row>
    <row r="80" spans="1:17" ht="16" x14ac:dyDescent="0.2">
      <c r="A80" s="27"/>
      <c r="B80" s="49" t="s">
        <v>23</v>
      </c>
      <c r="C80" s="50">
        <v>2</v>
      </c>
      <c r="D80" s="30"/>
      <c r="E80" s="30"/>
      <c r="F80" s="31"/>
      <c r="G80" s="31"/>
      <c r="H80" s="33"/>
      <c r="I80" s="33"/>
      <c r="J80" s="33"/>
      <c r="K80" s="33"/>
      <c r="L80" s="33"/>
      <c r="M80" s="33"/>
      <c r="N80" s="33"/>
      <c r="O80" s="33"/>
      <c r="P80" s="33"/>
      <c r="Q80" s="36"/>
    </row>
    <row r="81" spans="1:17" ht="16" x14ac:dyDescent="0.2">
      <c r="A81" s="27"/>
      <c r="B81" s="49" t="s">
        <v>23</v>
      </c>
      <c r="C81" s="50">
        <v>3</v>
      </c>
      <c r="D81" s="30"/>
      <c r="E81" s="30"/>
      <c r="F81" s="31"/>
      <c r="G81" s="31"/>
      <c r="H81" s="33"/>
      <c r="I81" s="33"/>
      <c r="J81" s="33"/>
      <c r="K81" s="33"/>
      <c r="L81" s="33"/>
      <c r="M81" s="33"/>
      <c r="N81" s="33"/>
      <c r="O81" s="33"/>
      <c r="P81" s="33"/>
      <c r="Q81" s="36"/>
    </row>
    <row r="82" spans="1:17" ht="16" x14ac:dyDescent="0.2">
      <c r="A82" s="27"/>
      <c r="B82" s="49" t="s">
        <v>23</v>
      </c>
      <c r="C82" s="50">
        <v>4</v>
      </c>
      <c r="D82" s="30"/>
      <c r="E82" s="30"/>
      <c r="F82" s="31"/>
      <c r="G82" s="31"/>
      <c r="H82" s="33"/>
      <c r="I82" s="33"/>
      <c r="J82" s="33"/>
      <c r="K82" s="33"/>
      <c r="L82" s="33"/>
      <c r="M82" s="33"/>
      <c r="N82" s="33"/>
      <c r="O82" s="33"/>
      <c r="P82" s="33"/>
      <c r="Q82" s="36"/>
    </row>
    <row r="83" spans="1:17" ht="16" x14ac:dyDescent="0.1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pans="1:17" ht="16" x14ac:dyDescent="0.2">
      <c r="A84" s="27" t="s">
        <v>49</v>
      </c>
      <c r="B84" s="28" t="s">
        <v>23</v>
      </c>
      <c r="C84" s="29">
        <v>1</v>
      </c>
      <c r="D84" s="30"/>
      <c r="E84" s="30"/>
      <c r="F84" s="31"/>
      <c r="G84" s="31"/>
      <c r="H84" s="29"/>
      <c r="I84" s="30"/>
      <c r="J84" s="26">
        <v>192</v>
      </c>
      <c r="K84" s="47">
        <f>H84*J84</f>
        <v>0</v>
      </c>
      <c r="L84" s="76">
        <f>K84*0.0975</f>
        <v>0</v>
      </c>
      <c r="M84" s="32">
        <f>K84*0.085</f>
        <v>0</v>
      </c>
      <c r="N84" s="48">
        <f>K84*0.05</f>
        <v>0</v>
      </c>
      <c r="O84" s="101">
        <f>SUM(K84:N84)</f>
        <v>0</v>
      </c>
      <c r="P84" s="32">
        <f>H84*2</f>
        <v>0</v>
      </c>
      <c r="Q84" s="32">
        <f>SUM(O84+P84)</f>
        <v>0</v>
      </c>
    </row>
    <row r="85" spans="1:17" ht="16" x14ac:dyDescent="0.2">
      <c r="A85" s="27"/>
      <c r="B85" s="49" t="s">
        <v>23</v>
      </c>
      <c r="C85" s="50">
        <v>2</v>
      </c>
      <c r="D85" s="30"/>
      <c r="E85" s="30"/>
      <c r="F85" s="31"/>
      <c r="G85" s="31"/>
      <c r="H85" s="33"/>
      <c r="I85" s="33"/>
      <c r="J85" s="33"/>
      <c r="K85" s="33"/>
      <c r="L85" s="33"/>
      <c r="M85" s="33"/>
      <c r="N85" s="33"/>
      <c r="O85" s="33"/>
      <c r="P85" s="33"/>
      <c r="Q85" s="36"/>
    </row>
    <row r="86" spans="1:17" ht="16" x14ac:dyDescent="0.2">
      <c r="A86" s="27"/>
      <c r="B86" s="49" t="s">
        <v>23</v>
      </c>
      <c r="C86" s="50">
        <v>3</v>
      </c>
      <c r="D86" s="30"/>
      <c r="E86" s="30"/>
      <c r="F86" s="31"/>
      <c r="G86" s="31"/>
      <c r="H86" s="33"/>
      <c r="I86" s="33"/>
      <c r="J86" s="33"/>
      <c r="K86" s="33"/>
      <c r="L86" s="33"/>
      <c r="M86" s="33"/>
      <c r="N86" s="33"/>
      <c r="O86" s="33"/>
      <c r="P86" s="33"/>
      <c r="Q86" s="36"/>
    </row>
    <row r="87" spans="1:17" ht="16" x14ac:dyDescent="0.2">
      <c r="A87" s="27"/>
      <c r="B87" s="49" t="s">
        <v>23</v>
      </c>
      <c r="C87" s="50">
        <v>4</v>
      </c>
      <c r="D87" s="30"/>
      <c r="E87" s="30"/>
      <c r="F87" s="31"/>
      <c r="G87" s="31"/>
      <c r="H87" s="33"/>
      <c r="I87" s="33"/>
      <c r="J87" s="33"/>
      <c r="K87" s="33"/>
      <c r="L87" s="33"/>
      <c r="M87" s="33"/>
      <c r="N87" s="33"/>
      <c r="O87" s="33"/>
      <c r="P87" s="33"/>
      <c r="Q87" s="36"/>
    </row>
    <row r="88" spans="1:17" ht="16" x14ac:dyDescent="0.1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</row>
    <row r="89" spans="1:17" ht="16" x14ac:dyDescent="0.2">
      <c r="A89" s="27" t="s">
        <v>50</v>
      </c>
      <c r="B89" s="28" t="s">
        <v>23</v>
      </c>
      <c r="C89" s="29">
        <v>1</v>
      </c>
      <c r="D89" s="30"/>
      <c r="E89" s="30"/>
      <c r="F89" s="31"/>
      <c r="G89" s="31"/>
      <c r="H89" s="29"/>
      <c r="I89" s="30"/>
      <c r="J89" s="26">
        <v>192</v>
      </c>
      <c r="K89" s="47">
        <f>H89*J89</f>
        <v>0</v>
      </c>
      <c r="L89" s="76">
        <f>K89*0.0975</f>
        <v>0</v>
      </c>
      <c r="M89" s="32">
        <f>K89*0.085</f>
        <v>0</v>
      </c>
      <c r="N89" s="48">
        <f>K89*0.05</f>
        <v>0</v>
      </c>
      <c r="O89" s="101">
        <f>SUM(K89:N89)</f>
        <v>0</v>
      </c>
      <c r="P89" s="32">
        <f>H89*2</f>
        <v>0</v>
      </c>
      <c r="Q89" s="32">
        <f>SUM(O89+P89)</f>
        <v>0</v>
      </c>
    </row>
    <row r="90" spans="1:17" ht="16" x14ac:dyDescent="0.2">
      <c r="A90" s="27"/>
      <c r="B90" s="49" t="s">
        <v>23</v>
      </c>
      <c r="C90" s="50">
        <v>2</v>
      </c>
      <c r="D90" s="30"/>
      <c r="E90" s="30"/>
      <c r="F90" s="31"/>
      <c r="G90" s="31"/>
      <c r="H90" s="33"/>
      <c r="I90" s="33"/>
      <c r="J90" s="33"/>
      <c r="K90" s="33"/>
      <c r="L90" s="33"/>
      <c r="M90" s="33"/>
      <c r="N90" s="33"/>
      <c r="O90" s="33"/>
      <c r="P90" s="33"/>
      <c r="Q90" s="36"/>
    </row>
    <row r="91" spans="1:17" ht="16" x14ac:dyDescent="0.2">
      <c r="A91" s="27"/>
      <c r="B91" s="49" t="s">
        <v>23</v>
      </c>
      <c r="C91" s="50">
        <v>3</v>
      </c>
      <c r="D91" s="30"/>
      <c r="E91" s="30"/>
      <c r="F91" s="31"/>
      <c r="G91" s="31"/>
      <c r="H91" s="33"/>
      <c r="I91" s="33"/>
      <c r="J91" s="33"/>
      <c r="K91" s="33"/>
      <c r="L91" s="33"/>
      <c r="M91" s="33"/>
      <c r="N91" s="33"/>
      <c r="O91" s="33"/>
      <c r="P91" s="33"/>
      <c r="Q91" s="36"/>
    </row>
    <row r="92" spans="1:17" ht="16" x14ac:dyDescent="0.2">
      <c r="A92" s="27"/>
      <c r="B92" s="49" t="s">
        <v>23</v>
      </c>
      <c r="C92" s="50">
        <v>4</v>
      </c>
      <c r="D92" s="30"/>
      <c r="E92" s="30"/>
      <c r="F92" s="31"/>
      <c r="G92" s="31"/>
      <c r="H92" s="33"/>
      <c r="I92" s="33"/>
      <c r="J92" s="33"/>
      <c r="K92" s="33"/>
      <c r="L92" s="33"/>
      <c r="M92" s="33"/>
      <c r="N92" s="33"/>
      <c r="O92" s="33"/>
      <c r="P92" s="33"/>
      <c r="Q92" s="36"/>
    </row>
    <row r="93" spans="1:17" ht="16" x14ac:dyDescent="0.1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pans="1:17" ht="16" x14ac:dyDescent="0.2">
      <c r="A94" s="27" t="s">
        <v>51</v>
      </c>
      <c r="B94" s="28" t="s">
        <v>23</v>
      </c>
      <c r="C94" s="29">
        <v>1</v>
      </c>
      <c r="D94" s="30"/>
      <c r="E94" s="30"/>
      <c r="F94" s="31"/>
      <c r="G94" s="31"/>
      <c r="H94" s="29"/>
      <c r="I94" s="30"/>
      <c r="J94" s="26">
        <v>192</v>
      </c>
      <c r="K94" s="47">
        <f>H94*J94</f>
        <v>0</v>
      </c>
      <c r="L94" s="76">
        <f>K94*0.0975</f>
        <v>0</v>
      </c>
      <c r="M94" s="32">
        <f>K94*0.085</f>
        <v>0</v>
      </c>
      <c r="N94" s="48">
        <f>K94*0.05</f>
        <v>0</v>
      </c>
      <c r="O94" s="101">
        <f>SUM(K94:N94)</f>
        <v>0</v>
      </c>
      <c r="P94" s="32">
        <f>H94*2</f>
        <v>0</v>
      </c>
      <c r="Q94" s="32">
        <f>SUM(O94+P94)</f>
        <v>0</v>
      </c>
    </row>
    <row r="95" spans="1:17" ht="16" x14ac:dyDescent="0.2">
      <c r="A95" s="27"/>
      <c r="B95" s="49" t="s">
        <v>23</v>
      </c>
      <c r="C95" s="50">
        <v>2</v>
      </c>
      <c r="D95" s="30"/>
      <c r="E95" s="30"/>
      <c r="F95" s="31"/>
      <c r="G95" s="31"/>
      <c r="H95" s="33"/>
      <c r="I95" s="33"/>
      <c r="J95" s="33"/>
      <c r="K95" s="33"/>
      <c r="L95" s="33"/>
      <c r="M95" s="33"/>
      <c r="N95" s="33"/>
      <c r="O95" s="33"/>
      <c r="P95" s="33"/>
      <c r="Q95" s="36"/>
    </row>
    <row r="96" spans="1:17" ht="16" x14ac:dyDescent="0.2">
      <c r="A96" s="27"/>
      <c r="B96" s="49" t="s">
        <v>23</v>
      </c>
      <c r="C96" s="50">
        <v>3</v>
      </c>
      <c r="D96" s="30"/>
      <c r="E96" s="30"/>
      <c r="F96" s="31"/>
      <c r="G96" s="31"/>
      <c r="H96" s="33"/>
      <c r="I96" s="33"/>
      <c r="J96" s="33"/>
      <c r="K96" s="33"/>
      <c r="L96" s="33"/>
      <c r="M96" s="33"/>
      <c r="N96" s="33"/>
      <c r="O96" s="33"/>
      <c r="P96" s="33"/>
      <c r="Q96" s="36"/>
    </row>
    <row r="97" spans="1:17" ht="16" x14ac:dyDescent="0.2">
      <c r="A97" s="27"/>
      <c r="B97" s="49" t="s">
        <v>23</v>
      </c>
      <c r="C97" s="50">
        <v>4</v>
      </c>
      <c r="D97" s="30"/>
      <c r="E97" s="30"/>
      <c r="F97" s="31"/>
      <c r="G97" s="31"/>
      <c r="H97" s="33"/>
      <c r="I97" s="33"/>
      <c r="J97" s="33"/>
      <c r="K97" s="33"/>
      <c r="L97" s="33"/>
      <c r="M97" s="33"/>
      <c r="N97" s="33"/>
      <c r="O97" s="33"/>
      <c r="P97" s="33"/>
      <c r="Q97" s="36"/>
    </row>
    <row r="98" spans="1:17" ht="16" x14ac:dyDescent="0.1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</row>
    <row r="99" spans="1:17" ht="16" x14ac:dyDescent="0.2">
      <c r="A99" s="27" t="s">
        <v>52</v>
      </c>
      <c r="B99" s="28" t="s">
        <v>23</v>
      </c>
      <c r="C99" s="29">
        <v>1</v>
      </c>
      <c r="D99" s="30"/>
      <c r="E99" s="30"/>
      <c r="F99" s="31"/>
      <c r="G99" s="31"/>
      <c r="H99" s="29"/>
      <c r="I99" s="30"/>
      <c r="J99" s="26">
        <v>192</v>
      </c>
      <c r="K99" s="47">
        <f>H99*J99</f>
        <v>0</v>
      </c>
      <c r="L99" s="76">
        <f>K99*0.0975</f>
        <v>0</v>
      </c>
      <c r="M99" s="32">
        <f>K99*0.085</f>
        <v>0</v>
      </c>
      <c r="N99" s="48">
        <f>K99*0.05</f>
        <v>0</v>
      </c>
      <c r="O99" s="101">
        <f>SUM(K99:N99)</f>
        <v>0</v>
      </c>
      <c r="P99" s="32">
        <f>H99*2</f>
        <v>0</v>
      </c>
      <c r="Q99" s="32">
        <f>SUM(O99+P99)</f>
        <v>0</v>
      </c>
    </row>
    <row r="100" spans="1:17" ht="16" x14ac:dyDescent="0.2">
      <c r="A100" s="27"/>
      <c r="B100" s="49" t="s">
        <v>23</v>
      </c>
      <c r="C100" s="50">
        <v>2</v>
      </c>
      <c r="D100" s="30"/>
      <c r="E100" s="30"/>
      <c r="F100" s="31"/>
      <c r="G100" s="31"/>
      <c r="H100" s="33"/>
      <c r="I100" s="33"/>
      <c r="J100" s="33"/>
      <c r="K100" s="33"/>
      <c r="L100" s="33"/>
      <c r="M100" s="33"/>
      <c r="N100" s="33"/>
      <c r="O100" s="33"/>
      <c r="P100" s="33"/>
      <c r="Q100" s="32"/>
    </row>
    <row r="101" spans="1:17" ht="16" x14ac:dyDescent="0.2">
      <c r="A101" s="27"/>
      <c r="B101" s="49" t="s">
        <v>23</v>
      </c>
      <c r="C101" s="50">
        <v>3</v>
      </c>
      <c r="D101" s="30"/>
      <c r="E101" s="30"/>
      <c r="F101" s="31"/>
      <c r="G101" s="31"/>
      <c r="H101" s="33"/>
      <c r="I101" s="33"/>
      <c r="J101" s="33"/>
      <c r="K101" s="33"/>
      <c r="L101" s="33"/>
      <c r="M101" s="33"/>
      <c r="N101" s="33"/>
      <c r="O101" s="33"/>
      <c r="P101" s="33"/>
      <c r="Q101" s="36"/>
    </row>
    <row r="102" spans="1:17" ht="16" x14ac:dyDescent="0.2">
      <c r="A102" s="27"/>
      <c r="B102" s="49" t="s">
        <v>23</v>
      </c>
      <c r="C102" s="50">
        <v>4</v>
      </c>
      <c r="D102" s="30"/>
      <c r="E102" s="30"/>
      <c r="F102" s="31"/>
      <c r="G102" s="31"/>
      <c r="H102" s="33"/>
      <c r="I102" s="33"/>
      <c r="J102" s="33"/>
      <c r="K102" s="33"/>
      <c r="L102" s="33"/>
      <c r="M102" s="33"/>
      <c r="N102" s="33"/>
      <c r="O102" s="33"/>
      <c r="P102" s="33"/>
      <c r="Q102" s="36"/>
    </row>
    <row r="103" spans="1:17" ht="16" x14ac:dyDescent="0.1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</row>
    <row r="104" spans="1:17" ht="16" x14ac:dyDescent="0.2">
      <c r="A104" s="27" t="s">
        <v>53</v>
      </c>
      <c r="B104" s="28" t="s">
        <v>23</v>
      </c>
      <c r="C104" s="29">
        <v>1</v>
      </c>
      <c r="D104" s="30"/>
      <c r="E104" s="30"/>
      <c r="F104" s="31"/>
      <c r="G104" s="31"/>
      <c r="H104" s="29"/>
      <c r="I104" s="30"/>
      <c r="J104" s="26">
        <v>192</v>
      </c>
      <c r="K104" s="47">
        <f>H104*J104</f>
        <v>0</v>
      </c>
      <c r="L104" s="76">
        <f>K104*0.0975</f>
        <v>0</v>
      </c>
      <c r="M104" s="32">
        <f>K104*0.085</f>
        <v>0</v>
      </c>
      <c r="N104" s="48">
        <f>K104*0.05</f>
        <v>0</v>
      </c>
      <c r="O104" s="101">
        <f>SUM(K104:N104)</f>
        <v>0</v>
      </c>
      <c r="P104" s="32">
        <f>H104*2</f>
        <v>0</v>
      </c>
      <c r="Q104" s="32">
        <f>SUM(O104+P104)</f>
        <v>0</v>
      </c>
    </row>
    <row r="105" spans="1:17" ht="16" x14ac:dyDescent="0.2">
      <c r="A105" s="27"/>
      <c r="B105" s="49" t="s">
        <v>23</v>
      </c>
      <c r="C105" s="50">
        <v>2</v>
      </c>
      <c r="D105" s="30"/>
      <c r="E105" s="30"/>
      <c r="F105" s="31"/>
      <c r="G105" s="31"/>
      <c r="H105" s="33"/>
      <c r="I105" s="33"/>
      <c r="J105" s="33"/>
      <c r="K105" s="33"/>
      <c r="L105" s="33"/>
      <c r="M105" s="33"/>
      <c r="N105" s="33"/>
      <c r="O105" s="33"/>
      <c r="P105" s="33"/>
      <c r="Q105" s="36"/>
    </row>
    <row r="106" spans="1:17" ht="16" x14ac:dyDescent="0.2">
      <c r="A106" s="27"/>
      <c r="B106" s="49" t="s">
        <v>23</v>
      </c>
      <c r="C106" s="50">
        <v>3</v>
      </c>
      <c r="D106" s="30"/>
      <c r="E106" s="30"/>
      <c r="F106" s="31"/>
      <c r="G106" s="31"/>
      <c r="H106" s="33"/>
      <c r="I106" s="33"/>
      <c r="J106" s="33"/>
      <c r="K106" s="33"/>
      <c r="L106" s="33"/>
      <c r="M106" s="33"/>
      <c r="N106" s="33"/>
      <c r="O106" s="33"/>
      <c r="P106" s="33"/>
      <c r="Q106" s="36"/>
    </row>
    <row r="107" spans="1:17" ht="16" x14ac:dyDescent="0.2">
      <c r="A107" s="27"/>
      <c r="B107" s="49" t="s">
        <v>23</v>
      </c>
      <c r="C107" s="50">
        <v>4</v>
      </c>
      <c r="D107" s="30"/>
      <c r="E107" s="30"/>
      <c r="F107" s="31"/>
      <c r="G107" s="31"/>
      <c r="H107" s="33"/>
      <c r="I107" s="33"/>
      <c r="J107" s="33"/>
      <c r="K107" s="33"/>
      <c r="L107" s="33"/>
      <c r="M107" s="33"/>
      <c r="N107" s="33"/>
      <c r="O107" s="33"/>
      <c r="P107" s="33"/>
      <c r="Q107" s="36"/>
    </row>
    <row r="108" spans="1:17" ht="16" x14ac:dyDescent="0.1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</row>
    <row r="109" spans="1:17" ht="16" x14ac:dyDescent="0.2">
      <c r="A109" s="27" t="s">
        <v>54</v>
      </c>
      <c r="B109" s="28" t="s">
        <v>23</v>
      </c>
      <c r="C109" s="29">
        <v>1</v>
      </c>
      <c r="D109" s="30"/>
      <c r="E109" s="30"/>
      <c r="F109" s="31"/>
      <c r="G109" s="31"/>
      <c r="H109" s="29"/>
      <c r="I109" s="30"/>
      <c r="J109" s="26">
        <v>192</v>
      </c>
      <c r="K109" s="47">
        <f>H109*J109</f>
        <v>0</v>
      </c>
      <c r="L109" s="76">
        <f>K109*0.0975</f>
        <v>0</v>
      </c>
      <c r="M109" s="32">
        <f>K109*0.085</f>
        <v>0</v>
      </c>
      <c r="N109" s="48">
        <f>K109*0.05</f>
        <v>0</v>
      </c>
      <c r="O109" s="101">
        <f>SUM(K109:N109)</f>
        <v>0</v>
      </c>
      <c r="P109" s="32">
        <f>H109*2</f>
        <v>0</v>
      </c>
      <c r="Q109" s="32">
        <f>SUM(O109+P109)</f>
        <v>0</v>
      </c>
    </row>
    <row r="110" spans="1:17" s="15" customFormat="1" ht="16" x14ac:dyDescent="0.2">
      <c r="A110" s="27"/>
      <c r="B110" s="49" t="s">
        <v>23</v>
      </c>
      <c r="C110" s="50">
        <v>2</v>
      </c>
      <c r="D110" s="30"/>
      <c r="E110" s="30"/>
      <c r="F110" s="31"/>
      <c r="G110" s="31"/>
      <c r="H110" s="33"/>
      <c r="I110" s="33"/>
      <c r="J110" s="33"/>
      <c r="K110" s="33"/>
      <c r="L110" s="33"/>
      <c r="M110" s="33"/>
      <c r="N110" s="33"/>
      <c r="O110" s="33"/>
      <c r="P110" s="33"/>
      <c r="Q110" s="36"/>
    </row>
    <row r="111" spans="1:17" s="16" customFormat="1" ht="16" x14ac:dyDescent="0.2">
      <c r="A111" s="27"/>
      <c r="B111" s="49" t="s">
        <v>23</v>
      </c>
      <c r="C111" s="50">
        <v>3</v>
      </c>
      <c r="D111" s="30"/>
      <c r="E111" s="30"/>
      <c r="F111" s="31"/>
      <c r="G111" s="31"/>
      <c r="H111" s="33"/>
      <c r="I111" s="33"/>
      <c r="J111" s="33"/>
      <c r="K111" s="33"/>
      <c r="L111" s="33"/>
      <c r="M111" s="33"/>
      <c r="N111" s="33"/>
      <c r="O111" s="33"/>
      <c r="P111" s="33"/>
      <c r="Q111" s="36"/>
    </row>
    <row r="112" spans="1:17" s="17" customFormat="1" ht="16" x14ac:dyDescent="0.2">
      <c r="A112" s="27"/>
      <c r="B112" s="49" t="s">
        <v>23</v>
      </c>
      <c r="C112" s="50">
        <v>4</v>
      </c>
      <c r="D112" s="30"/>
      <c r="E112" s="30"/>
      <c r="F112" s="31"/>
      <c r="G112" s="31"/>
      <c r="H112" s="33"/>
      <c r="I112" s="33"/>
      <c r="J112" s="33"/>
      <c r="K112" s="33"/>
      <c r="L112" s="33"/>
      <c r="M112" s="33"/>
      <c r="N112" s="33"/>
      <c r="O112" s="33"/>
      <c r="P112" s="33"/>
      <c r="Q112" s="36"/>
    </row>
    <row r="113" spans="1:17" s="17" customFormat="1" ht="16" x14ac:dyDescent="0.1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</row>
    <row r="114" spans="1:17" s="18" customFormat="1" ht="16" x14ac:dyDescent="0.2">
      <c r="A114" s="27" t="s">
        <v>55</v>
      </c>
      <c r="B114" s="28" t="s">
        <v>23</v>
      </c>
      <c r="C114" s="29">
        <v>1</v>
      </c>
      <c r="D114" s="30"/>
      <c r="E114" s="30"/>
      <c r="F114" s="31"/>
      <c r="G114" s="31"/>
      <c r="H114" s="29"/>
      <c r="I114" s="30"/>
      <c r="J114" s="26">
        <v>192</v>
      </c>
      <c r="K114" s="47">
        <f>H114*J114</f>
        <v>0</v>
      </c>
      <c r="L114" s="76">
        <f>K114*0.0975</f>
        <v>0</v>
      </c>
      <c r="M114" s="32">
        <f>K114*0.085</f>
        <v>0</v>
      </c>
      <c r="N114" s="48">
        <f>K114*0.05</f>
        <v>0</v>
      </c>
      <c r="O114" s="101">
        <f>SUM(K114:N114)</f>
        <v>0</v>
      </c>
      <c r="P114" s="32">
        <f>H114*2</f>
        <v>0</v>
      </c>
      <c r="Q114" s="32">
        <f>SUM(O114+P114)</f>
        <v>0</v>
      </c>
    </row>
    <row r="115" spans="1:17" ht="16" x14ac:dyDescent="0.2">
      <c r="A115" s="27"/>
      <c r="B115" s="49" t="s">
        <v>23</v>
      </c>
      <c r="C115" s="50">
        <v>2</v>
      </c>
      <c r="D115" s="30"/>
      <c r="E115" s="30"/>
      <c r="F115" s="31"/>
      <c r="G115" s="31"/>
      <c r="H115" s="33"/>
      <c r="I115" s="33"/>
      <c r="J115" s="33"/>
      <c r="K115" s="33"/>
      <c r="L115" s="33"/>
      <c r="M115" s="33"/>
      <c r="N115" s="33"/>
      <c r="O115" s="33"/>
      <c r="P115" s="33"/>
      <c r="Q115" s="36"/>
    </row>
    <row r="116" spans="1:17" ht="16" x14ac:dyDescent="0.2">
      <c r="A116" s="27"/>
      <c r="B116" s="49" t="s">
        <v>23</v>
      </c>
      <c r="C116" s="50">
        <v>3</v>
      </c>
      <c r="D116" s="30"/>
      <c r="E116" s="30"/>
      <c r="F116" s="31"/>
      <c r="G116" s="31"/>
      <c r="H116" s="33"/>
      <c r="I116" s="33"/>
      <c r="J116" s="33"/>
      <c r="K116" s="33"/>
      <c r="L116" s="33"/>
      <c r="M116" s="33"/>
      <c r="N116" s="33"/>
      <c r="O116" s="33"/>
      <c r="P116" s="33"/>
      <c r="Q116" s="36"/>
    </row>
    <row r="117" spans="1:17" ht="16" x14ac:dyDescent="0.2">
      <c r="A117" s="27"/>
      <c r="B117" s="49" t="s">
        <v>23</v>
      </c>
      <c r="C117" s="50">
        <v>4</v>
      </c>
      <c r="D117" s="30"/>
      <c r="E117" s="30"/>
      <c r="F117" s="31"/>
      <c r="G117" s="31"/>
      <c r="H117" s="33"/>
      <c r="I117" s="33"/>
      <c r="J117" s="33"/>
      <c r="K117" s="33"/>
      <c r="L117" s="33"/>
      <c r="M117" s="33"/>
      <c r="N117" s="33"/>
      <c r="O117" s="33"/>
      <c r="P117" s="33"/>
      <c r="Q117" s="36"/>
    </row>
    <row r="118" spans="1:17" ht="16" x14ac:dyDescent="0.1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ht="16" x14ac:dyDescent="0.2">
      <c r="A119" s="27" t="s">
        <v>56</v>
      </c>
      <c r="B119" s="28" t="s">
        <v>23</v>
      </c>
      <c r="C119" s="29">
        <v>1</v>
      </c>
      <c r="D119" s="30"/>
      <c r="E119" s="30"/>
      <c r="F119" s="31"/>
      <c r="G119" s="31"/>
      <c r="H119" s="29"/>
      <c r="I119" s="30"/>
      <c r="J119" s="26">
        <v>192</v>
      </c>
      <c r="K119" s="47">
        <f>H119*J119</f>
        <v>0</v>
      </c>
      <c r="L119" s="76">
        <f>K119*0.0975</f>
        <v>0</v>
      </c>
      <c r="M119" s="32">
        <f>K119*0.085</f>
        <v>0</v>
      </c>
      <c r="N119" s="48">
        <f>K119*0.05</f>
        <v>0</v>
      </c>
      <c r="O119" s="101">
        <f>SUM(K119:N119)</f>
        <v>0</v>
      </c>
      <c r="P119" s="32">
        <f>H119*2</f>
        <v>0</v>
      </c>
      <c r="Q119" s="32">
        <f>SUM(O119+P119)</f>
        <v>0</v>
      </c>
    </row>
    <row r="120" spans="1:17" ht="16" x14ac:dyDescent="0.2">
      <c r="A120" s="27"/>
      <c r="B120" s="49" t="s">
        <v>23</v>
      </c>
      <c r="C120" s="50">
        <v>2</v>
      </c>
      <c r="D120" s="30"/>
      <c r="E120" s="30"/>
      <c r="F120" s="31"/>
      <c r="G120" s="31"/>
      <c r="H120" s="33"/>
      <c r="I120" s="33"/>
      <c r="J120" s="33"/>
      <c r="K120" s="33"/>
      <c r="L120" s="33"/>
      <c r="M120" s="33"/>
      <c r="N120" s="33"/>
      <c r="O120" s="33"/>
      <c r="P120" s="33"/>
      <c r="Q120" s="36"/>
    </row>
    <row r="121" spans="1:17" ht="16" x14ac:dyDescent="0.2">
      <c r="A121" s="27"/>
      <c r="B121" s="49" t="s">
        <v>23</v>
      </c>
      <c r="C121" s="50">
        <v>3</v>
      </c>
      <c r="D121" s="30"/>
      <c r="E121" s="30"/>
      <c r="F121" s="31"/>
      <c r="G121" s="31"/>
      <c r="H121" s="33"/>
      <c r="I121" s="33"/>
      <c r="J121" s="33"/>
      <c r="K121" s="33"/>
      <c r="L121" s="33"/>
      <c r="M121" s="33"/>
      <c r="N121" s="33"/>
      <c r="O121" s="33"/>
      <c r="P121" s="33"/>
      <c r="Q121" s="36"/>
    </row>
    <row r="122" spans="1:17" ht="16" x14ac:dyDescent="0.2">
      <c r="A122" s="27"/>
      <c r="B122" s="49" t="s">
        <v>23</v>
      </c>
      <c r="C122" s="50">
        <v>4</v>
      </c>
      <c r="D122" s="30"/>
      <c r="E122" s="30"/>
      <c r="F122" s="31"/>
      <c r="G122" s="31"/>
      <c r="H122" s="33"/>
      <c r="I122" s="33"/>
      <c r="J122" s="33"/>
      <c r="K122" s="33"/>
      <c r="L122" s="33"/>
      <c r="M122" s="33"/>
      <c r="N122" s="33"/>
      <c r="O122" s="33"/>
      <c r="P122" s="33"/>
      <c r="Q122" s="36"/>
    </row>
    <row r="123" spans="1:17" ht="16" x14ac:dyDescent="0.1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1:17" ht="16" x14ac:dyDescent="0.2">
      <c r="A124" s="27" t="s">
        <v>57</v>
      </c>
      <c r="B124" s="28" t="s">
        <v>23</v>
      </c>
      <c r="C124" s="29">
        <v>1</v>
      </c>
      <c r="D124" s="30"/>
      <c r="E124" s="30"/>
      <c r="F124" s="31"/>
      <c r="G124" s="31"/>
      <c r="H124" s="29"/>
      <c r="I124" s="30"/>
      <c r="J124" s="26">
        <v>192</v>
      </c>
      <c r="K124" s="47">
        <f>H124*J124</f>
        <v>0</v>
      </c>
      <c r="L124" s="76">
        <f>K124*0.0975</f>
        <v>0</v>
      </c>
      <c r="M124" s="32">
        <f>K124*0.085</f>
        <v>0</v>
      </c>
      <c r="N124" s="48">
        <f>K124*0.05</f>
        <v>0</v>
      </c>
      <c r="O124" s="101">
        <f>SUM(K124:N124)</f>
        <v>0</v>
      </c>
      <c r="P124" s="32">
        <f>H124*2</f>
        <v>0</v>
      </c>
      <c r="Q124" s="32">
        <f>SUM(O124+P124)</f>
        <v>0</v>
      </c>
    </row>
    <row r="125" spans="1:17" ht="16" x14ac:dyDescent="0.2">
      <c r="A125" s="27"/>
      <c r="B125" s="49" t="s">
        <v>23</v>
      </c>
      <c r="C125" s="50">
        <v>2</v>
      </c>
      <c r="D125" s="30"/>
      <c r="E125" s="30"/>
      <c r="F125" s="31"/>
      <c r="G125" s="31"/>
      <c r="H125" s="33"/>
      <c r="I125" s="33"/>
      <c r="J125" s="33"/>
      <c r="K125" s="33"/>
      <c r="L125" s="33"/>
      <c r="M125" s="33"/>
      <c r="N125" s="33"/>
      <c r="O125" s="33"/>
      <c r="P125" s="33"/>
      <c r="Q125" s="36"/>
    </row>
    <row r="126" spans="1:17" ht="16" x14ac:dyDescent="0.2">
      <c r="A126" s="27"/>
      <c r="B126" s="49" t="s">
        <v>23</v>
      </c>
      <c r="C126" s="50">
        <v>3</v>
      </c>
      <c r="D126" s="30"/>
      <c r="E126" s="30"/>
      <c r="F126" s="31"/>
      <c r="G126" s="31"/>
      <c r="H126" s="33"/>
      <c r="I126" s="33"/>
      <c r="J126" s="33"/>
      <c r="K126" s="33"/>
      <c r="L126" s="33"/>
      <c r="M126" s="33"/>
      <c r="N126" s="33"/>
      <c r="O126" s="33"/>
      <c r="P126" s="33"/>
      <c r="Q126" s="36"/>
    </row>
    <row r="127" spans="1:17" ht="16" x14ac:dyDescent="0.2">
      <c r="A127" s="27"/>
      <c r="B127" s="49" t="s">
        <v>23</v>
      </c>
      <c r="C127" s="50">
        <v>4</v>
      </c>
      <c r="D127" s="30"/>
      <c r="E127" s="30"/>
      <c r="F127" s="31"/>
      <c r="G127" s="31"/>
      <c r="H127" s="33"/>
      <c r="I127" s="33"/>
      <c r="J127" s="33"/>
      <c r="K127" s="33"/>
      <c r="L127" s="33"/>
      <c r="M127" s="33"/>
      <c r="N127" s="33"/>
      <c r="O127" s="33"/>
      <c r="P127" s="33"/>
      <c r="Q127" s="36"/>
    </row>
    <row r="128" spans="1:17" ht="16" x14ac:dyDescent="0.1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</row>
    <row r="129" spans="1:17" ht="16" x14ac:dyDescent="0.2">
      <c r="A129" s="27" t="s">
        <v>58</v>
      </c>
      <c r="B129" s="28" t="s">
        <v>23</v>
      </c>
      <c r="C129" s="29">
        <v>1</v>
      </c>
      <c r="D129" s="30"/>
      <c r="E129" s="30"/>
      <c r="F129" s="31"/>
      <c r="G129" s="31"/>
      <c r="H129" s="29"/>
      <c r="I129" s="30"/>
      <c r="J129" s="26">
        <v>192</v>
      </c>
      <c r="K129" s="47">
        <f>H129*J129</f>
        <v>0</v>
      </c>
      <c r="L129" s="76">
        <f>K129*0.0975</f>
        <v>0</v>
      </c>
      <c r="M129" s="32">
        <f>K129*0.085</f>
        <v>0</v>
      </c>
      <c r="N129" s="48">
        <f>K129*0.05</f>
        <v>0</v>
      </c>
      <c r="O129" s="101">
        <f>SUM(K129:N129)</f>
        <v>0</v>
      </c>
      <c r="P129" s="32">
        <f>H129*2</f>
        <v>0</v>
      </c>
      <c r="Q129" s="32">
        <f>SUM(O129+P129)</f>
        <v>0</v>
      </c>
    </row>
    <row r="130" spans="1:17" ht="16" x14ac:dyDescent="0.2">
      <c r="A130" s="27"/>
      <c r="B130" s="49" t="s">
        <v>23</v>
      </c>
      <c r="C130" s="50">
        <v>2</v>
      </c>
      <c r="D130" s="30"/>
      <c r="E130" s="30"/>
      <c r="F130" s="31"/>
      <c r="G130" s="31"/>
      <c r="H130" s="33"/>
      <c r="I130" s="33"/>
      <c r="J130" s="33"/>
      <c r="K130" s="33"/>
      <c r="L130" s="33"/>
      <c r="M130" s="33"/>
      <c r="N130" s="33"/>
      <c r="O130" s="33"/>
      <c r="P130" s="33"/>
      <c r="Q130" s="36"/>
    </row>
    <row r="131" spans="1:17" ht="16" x14ac:dyDescent="0.2">
      <c r="A131" s="27"/>
      <c r="B131" s="49" t="s">
        <v>23</v>
      </c>
      <c r="C131" s="50">
        <v>3</v>
      </c>
      <c r="D131" s="30"/>
      <c r="E131" s="30"/>
      <c r="F131" s="31"/>
      <c r="G131" s="31"/>
      <c r="H131" s="33"/>
      <c r="I131" s="33"/>
      <c r="J131" s="33"/>
      <c r="K131" s="33"/>
      <c r="L131" s="33"/>
      <c r="M131" s="33"/>
      <c r="N131" s="33"/>
      <c r="O131" s="33"/>
      <c r="P131" s="33"/>
      <c r="Q131" s="36"/>
    </row>
    <row r="132" spans="1:17" ht="16" x14ac:dyDescent="0.2">
      <c r="A132" s="27"/>
      <c r="B132" s="49" t="s">
        <v>23</v>
      </c>
      <c r="C132" s="50">
        <v>4</v>
      </c>
      <c r="D132" s="30"/>
      <c r="E132" s="30"/>
      <c r="F132" s="31"/>
      <c r="G132" s="31"/>
      <c r="H132" s="33"/>
      <c r="I132" s="33"/>
      <c r="J132" s="33"/>
      <c r="K132" s="33"/>
      <c r="L132" s="33"/>
      <c r="M132" s="33"/>
      <c r="N132" s="33"/>
      <c r="O132" s="33"/>
      <c r="P132" s="33"/>
      <c r="Q132" s="36"/>
    </row>
    <row r="133" spans="1:17" ht="16" x14ac:dyDescent="0.1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</row>
    <row r="134" spans="1:17" ht="16" x14ac:dyDescent="0.2">
      <c r="A134" s="27" t="s">
        <v>59</v>
      </c>
      <c r="B134" s="28" t="s">
        <v>23</v>
      </c>
      <c r="C134" s="29">
        <v>1</v>
      </c>
      <c r="D134" s="30"/>
      <c r="E134" s="30"/>
      <c r="F134" s="31"/>
      <c r="G134" s="31"/>
      <c r="H134" s="29"/>
      <c r="I134" s="30"/>
      <c r="J134" s="26">
        <v>192</v>
      </c>
      <c r="K134" s="47">
        <f>H134*J134</f>
        <v>0</v>
      </c>
      <c r="L134" s="76">
        <f>K134*0.0975</f>
        <v>0</v>
      </c>
      <c r="M134" s="32">
        <f>K134*0.085</f>
        <v>0</v>
      </c>
      <c r="N134" s="48">
        <f>K134*0.05</f>
        <v>0</v>
      </c>
      <c r="O134" s="101">
        <f>SUM(K134:N134)</f>
        <v>0</v>
      </c>
      <c r="P134" s="32">
        <f>H134*2</f>
        <v>0</v>
      </c>
      <c r="Q134" s="32">
        <f>SUM(O134+P134)</f>
        <v>0</v>
      </c>
    </row>
    <row r="135" spans="1:17" ht="16" x14ac:dyDescent="0.2">
      <c r="A135" s="27"/>
      <c r="B135" s="49" t="s">
        <v>23</v>
      </c>
      <c r="C135" s="50">
        <v>2</v>
      </c>
      <c r="D135" s="30"/>
      <c r="E135" s="30"/>
      <c r="F135" s="31"/>
      <c r="G135" s="31"/>
      <c r="H135" s="33"/>
      <c r="I135" s="33"/>
      <c r="J135" s="33"/>
      <c r="K135" s="33"/>
      <c r="L135" s="33"/>
      <c r="M135" s="33"/>
      <c r="N135" s="33"/>
      <c r="O135" s="33"/>
      <c r="P135" s="33"/>
      <c r="Q135" s="36"/>
    </row>
    <row r="136" spans="1:17" ht="16" x14ac:dyDescent="0.2">
      <c r="A136" s="27"/>
      <c r="B136" s="49" t="s">
        <v>23</v>
      </c>
      <c r="C136" s="50">
        <v>3</v>
      </c>
      <c r="D136" s="30"/>
      <c r="E136" s="30"/>
      <c r="F136" s="31"/>
      <c r="G136" s="31"/>
      <c r="H136" s="33"/>
      <c r="I136" s="33"/>
      <c r="J136" s="33"/>
      <c r="K136" s="33"/>
      <c r="L136" s="33"/>
      <c r="M136" s="33"/>
      <c r="N136" s="33"/>
      <c r="O136" s="33"/>
      <c r="P136" s="33"/>
      <c r="Q136" s="36"/>
    </row>
    <row r="137" spans="1:17" ht="16" x14ac:dyDescent="0.2">
      <c r="A137" s="27"/>
      <c r="B137" s="49" t="s">
        <v>23</v>
      </c>
      <c r="C137" s="50">
        <v>4</v>
      </c>
      <c r="D137" s="30"/>
      <c r="E137" s="30"/>
      <c r="F137" s="31"/>
      <c r="G137" s="31"/>
      <c r="H137" s="33"/>
      <c r="I137" s="33"/>
      <c r="J137" s="33"/>
      <c r="K137" s="33"/>
      <c r="L137" s="33"/>
      <c r="M137" s="33"/>
      <c r="N137" s="33"/>
      <c r="O137" s="33"/>
      <c r="P137" s="33"/>
      <c r="Q137" s="36"/>
    </row>
    <row r="138" spans="1:17" ht="16" x14ac:dyDescent="0.1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</row>
    <row r="139" spans="1:17" ht="16" x14ac:dyDescent="0.2">
      <c r="A139" s="27" t="s">
        <v>60</v>
      </c>
      <c r="B139" s="28" t="s">
        <v>23</v>
      </c>
      <c r="C139" s="29">
        <v>1</v>
      </c>
      <c r="D139" s="30"/>
      <c r="E139" s="30"/>
      <c r="F139" s="31"/>
      <c r="G139" s="31"/>
      <c r="H139" s="29"/>
      <c r="I139" s="30"/>
      <c r="J139" s="26">
        <v>192</v>
      </c>
      <c r="K139" s="47">
        <f>H139*J139</f>
        <v>0</v>
      </c>
      <c r="L139" s="76">
        <f>K139*0.0975</f>
        <v>0</v>
      </c>
      <c r="M139" s="32">
        <f>K139*0.085</f>
        <v>0</v>
      </c>
      <c r="N139" s="48">
        <f>K139*0.05</f>
        <v>0</v>
      </c>
      <c r="O139" s="101">
        <f>SUM(K139:N139)</f>
        <v>0</v>
      </c>
      <c r="P139" s="32">
        <f>H139*2</f>
        <v>0</v>
      </c>
      <c r="Q139" s="32">
        <f>SUM(O139+P139)</f>
        <v>0</v>
      </c>
    </row>
    <row r="140" spans="1:17" ht="16" x14ac:dyDescent="0.2">
      <c r="A140" s="27"/>
      <c r="B140" s="49" t="s">
        <v>23</v>
      </c>
      <c r="C140" s="50">
        <v>2</v>
      </c>
      <c r="D140" s="30"/>
      <c r="E140" s="30"/>
      <c r="F140" s="31"/>
      <c r="G140" s="31"/>
      <c r="H140" s="33"/>
      <c r="I140" s="33"/>
      <c r="J140" s="33"/>
      <c r="K140" s="33"/>
      <c r="L140" s="33"/>
      <c r="M140" s="33"/>
      <c r="N140" s="33"/>
      <c r="O140" s="33"/>
      <c r="P140" s="33"/>
      <c r="Q140" s="36"/>
    </row>
    <row r="141" spans="1:17" ht="16" x14ac:dyDescent="0.2">
      <c r="A141" s="27"/>
      <c r="B141" s="49" t="s">
        <v>23</v>
      </c>
      <c r="C141" s="50">
        <v>3</v>
      </c>
      <c r="D141" s="30"/>
      <c r="E141" s="30"/>
      <c r="F141" s="31"/>
      <c r="G141" s="31"/>
      <c r="H141" s="33"/>
      <c r="I141" s="33"/>
      <c r="J141" s="33"/>
      <c r="K141" s="33"/>
      <c r="L141" s="33"/>
      <c r="M141" s="33"/>
      <c r="N141" s="33"/>
      <c r="O141" s="33"/>
      <c r="P141" s="33"/>
      <c r="Q141" s="36"/>
    </row>
    <row r="142" spans="1:17" ht="16" x14ac:dyDescent="0.2">
      <c r="A142" s="27"/>
      <c r="B142" s="49" t="s">
        <v>23</v>
      </c>
      <c r="C142" s="50">
        <v>4</v>
      </c>
      <c r="D142" s="30"/>
      <c r="E142" s="30"/>
      <c r="F142" s="31"/>
      <c r="G142" s="31"/>
      <c r="H142" s="33"/>
      <c r="I142" s="33"/>
      <c r="J142" s="33"/>
      <c r="K142" s="33"/>
      <c r="L142" s="33"/>
      <c r="M142" s="33"/>
      <c r="N142" s="33"/>
      <c r="O142" s="33"/>
      <c r="P142" s="33"/>
      <c r="Q142" s="36"/>
    </row>
    <row r="143" spans="1:17" ht="16" x14ac:dyDescent="0.1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</row>
    <row r="144" spans="1:17" ht="16" x14ac:dyDescent="0.2">
      <c r="A144" s="27" t="s">
        <v>61</v>
      </c>
      <c r="B144" s="28" t="s">
        <v>23</v>
      </c>
      <c r="C144" s="29">
        <v>1</v>
      </c>
      <c r="D144" s="30"/>
      <c r="E144" s="30"/>
      <c r="F144" s="31"/>
      <c r="G144" s="31"/>
      <c r="H144" s="29"/>
      <c r="I144" s="30"/>
      <c r="J144" s="26">
        <v>192</v>
      </c>
      <c r="K144" s="47">
        <f>H144*J144</f>
        <v>0</v>
      </c>
      <c r="L144" s="76">
        <f>K144*0.0975</f>
        <v>0</v>
      </c>
      <c r="M144" s="32">
        <f>K144*0.085</f>
        <v>0</v>
      </c>
      <c r="N144" s="48">
        <f>K144*0.05</f>
        <v>0</v>
      </c>
      <c r="O144" s="101">
        <f>SUM(K144:N144)</f>
        <v>0</v>
      </c>
      <c r="P144" s="32">
        <f>H144*2</f>
        <v>0</v>
      </c>
      <c r="Q144" s="32">
        <f>SUM(O144+P144)</f>
        <v>0</v>
      </c>
    </row>
    <row r="145" spans="1:17" ht="16" x14ac:dyDescent="0.2">
      <c r="A145" s="27"/>
      <c r="B145" s="49" t="s">
        <v>23</v>
      </c>
      <c r="C145" s="50">
        <v>2</v>
      </c>
      <c r="D145" s="30"/>
      <c r="E145" s="30"/>
      <c r="F145" s="31"/>
      <c r="G145" s="31"/>
      <c r="H145" s="33"/>
      <c r="I145" s="33"/>
      <c r="J145" s="33"/>
      <c r="K145" s="33"/>
      <c r="L145" s="33"/>
      <c r="M145" s="33"/>
      <c r="N145" s="33"/>
      <c r="O145" s="33"/>
      <c r="P145" s="33"/>
      <c r="Q145" s="36"/>
    </row>
    <row r="146" spans="1:17" ht="16" x14ac:dyDescent="0.2">
      <c r="A146" s="27"/>
      <c r="B146" s="49" t="s">
        <v>23</v>
      </c>
      <c r="C146" s="50">
        <v>3</v>
      </c>
      <c r="D146" s="30"/>
      <c r="E146" s="30"/>
      <c r="F146" s="31"/>
      <c r="G146" s="31"/>
      <c r="H146" s="33"/>
      <c r="I146" s="33"/>
      <c r="J146" s="33"/>
      <c r="K146" s="33"/>
      <c r="L146" s="33"/>
      <c r="M146" s="33"/>
      <c r="N146" s="33"/>
      <c r="O146" s="33"/>
      <c r="P146" s="33"/>
      <c r="Q146" s="36"/>
    </row>
    <row r="147" spans="1:17" ht="16" x14ac:dyDescent="0.2">
      <c r="A147" s="27"/>
      <c r="B147" s="49" t="s">
        <v>23</v>
      </c>
      <c r="C147" s="50">
        <v>4</v>
      </c>
      <c r="D147" s="30"/>
      <c r="E147" s="30"/>
      <c r="F147" s="31"/>
      <c r="G147" s="31"/>
      <c r="H147" s="33"/>
      <c r="I147" s="33"/>
      <c r="J147" s="33"/>
      <c r="K147" s="33"/>
      <c r="L147" s="33"/>
      <c r="M147" s="33"/>
      <c r="N147" s="33"/>
      <c r="O147" s="33"/>
      <c r="P147" s="33"/>
      <c r="Q147" s="36"/>
    </row>
    <row r="148" spans="1:17" ht="16" x14ac:dyDescent="0.1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</row>
    <row r="149" spans="1:17" ht="16" x14ac:dyDescent="0.2">
      <c r="A149" s="27" t="s">
        <v>62</v>
      </c>
      <c r="B149" s="28" t="s">
        <v>23</v>
      </c>
      <c r="C149" s="29">
        <v>1</v>
      </c>
      <c r="D149" s="30"/>
      <c r="E149" s="30"/>
      <c r="F149" s="31"/>
      <c r="G149" s="31"/>
      <c r="H149" s="29"/>
      <c r="I149" s="30"/>
      <c r="J149" s="26">
        <v>192</v>
      </c>
      <c r="K149" s="47">
        <f>H149*J149</f>
        <v>0</v>
      </c>
      <c r="L149" s="76">
        <f>K149*0.0975</f>
        <v>0</v>
      </c>
      <c r="M149" s="32">
        <f>K149*0.085</f>
        <v>0</v>
      </c>
      <c r="N149" s="48">
        <f>K149*0.05</f>
        <v>0</v>
      </c>
      <c r="O149" s="101">
        <f>SUM(K149:N149)</f>
        <v>0</v>
      </c>
      <c r="P149" s="32">
        <f>H149*2</f>
        <v>0</v>
      </c>
      <c r="Q149" s="32">
        <f>SUM(O149+P149)</f>
        <v>0</v>
      </c>
    </row>
    <row r="150" spans="1:17" ht="16" x14ac:dyDescent="0.2">
      <c r="A150" s="27"/>
      <c r="B150" s="49" t="s">
        <v>23</v>
      </c>
      <c r="C150" s="50">
        <v>2</v>
      </c>
      <c r="D150" s="30"/>
      <c r="E150" s="30"/>
      <c r="F150" s="31"/>
      <c r="G150" s="31"/>
      <c r="H150" s="33"/>
      <c r="I150" s="33"/>
      <c r="J150" s="33"/>
      <c r="K150" s="33"/>
      <c r="L150" s="33"/>
      <c r="M150" s="33"/>
      <c r="N150" s="33"/>
      <c r="O150" s="33"/>
      <c r="P150" s="33"/>
      <c r="Q150" s="36"/>
    </row>
    <row r="151" spans="1:17" ht="16" x14ac:dyDescent="0.2">
      <c r="A151" s="27"/>
      <c r="B151" s="49" t="s">
        <v>23</v>
      </c>
      <c r="C151" s="50">
        <v>3</v>
      </c>
      <c r="D151" s="30"/>
      <c r="E151" s="30"/>
      <c r="F151" s="31"/>
      <c r="G151" s="31"/>
      <c r="H151" s="33"/>
      <c r="I151" s="33"/>
      <c r="J151" s="33"/>
      <c r="K151" s="33"/>
      <c r="L151" s="33"/>
      <c r="M151" s="33"/>
      <c r="N151" s="33"/>
      <c r="O151" s="33"/>
      <c r="P151" s="33"/>
      <c r="Q151" s="36"/>
    </row>
    <row r="152" spans="1:17" ht="16" x14ac:dyDescent="0.2">
      <c r="A152" s="27"/>
      <c r="B152" s="49" t="s">
        <v>23</v>
      </c>
      <c r="C152" s="50">
        <v>4</v>
      </c>
      <c r="D152" s="30"/>
      <c r="E152" s="30"/>
      <c r="F152" s="31"/>
      <c r="G152" s="31"/>
      <c r="H152" s="33"/>
      <c r="I152" s="33"/>
      <c r="J152" s="33"/>
      <c r="K152" s="33"/>
      <c r="L152" s="33"/>
      <c r="M152" s="33"/>
      <c r="N152" s="33"/>
      <c r="O152" s="33"/>
      <c r="P152" s="33"/>
      <c r="Q152" s="36"/>
    </row>
    <row r="153" spans="1:17" ht="16" x14ac:dyDescent="0.1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</row>
    <row r="154" spans="1:17" ht="16" x14ac:dyDescent="0.2">
      <c r="A154" s="27" t="s">
        <v>63</v>
      </c>
      <c r="B154" s="28" t="s">
        <v>23</v>
      </c>
      <c r="C154" s="29">
        <v>1</v>
      </c>
      <c r="D154" s="30"/>
      <c r="E154" s="30"/>
      <c r="F154" s="31"/>
      <c r="G154" s="31"/>
      <c r="H154" s="29"/>
      <c r="I154" s="30"/>
      <c r="J154" s="26">
        <v>192</v>
      </c>
      <c r="K154" s="47">
        <f>H154*J154</f>
        <v>0</v>
      </c>
      <c r="L154" s="76">
        <f>K154*0.0975</f>
        <v>0</v>
      </c>
      <c r="M154" s="32">
        <f>K154*0.085</f>
        <v>0</v>
      </c>
      <c r="N154" s="48">
        <f>K154*0.05</f>
        <v>0</v>
      </c>
      <c r="O154" s="101">
        <f>SUM(K154:N154)</f>
        <v>0</v>
      </c>
      <c r="P154" s="32">
        <f>H154*2</f>
        <v>0</v>
      </c>
      <c r="Q154" s="32">
        <f>SUM(O154:P154)</f>
        <v>0</v>
      </c>
    </row>
    <row r="155" spans="1:17" ht="16" x14ac:dyDescent="0.2">
      <c r="A155" s="27"/>
      <c r="B155" s="49" t="s">
        <v>23</v>
      </c>
      <c r="C155" s="50">
        <v>2</v>
      </c>
      <c r="D155" s="30"/>
      <c r="E155" s="30"/>
      <c r="F155" s="31"/>
      <c r="G155" s="31"/>
      <c r="H155" s="33"/>
      <c r="I155" s="33"/>
      <c r="J155" s="33"/>
      <c r="K155" s="33"/>
      <c r="L155" s="33"/>
      <c r="M155" s="33"/>
      <c r="N155" s="33"/>
      <c r="O155" s="33"/>
      <c r="P155" s="33"/>
      <c r="Q155" s="36"/>
    </row>
    <row r="156" spans="1:17" ht="16" x14ac:dyDescent="0.2">
      <c r="A156" s="27"/>
      <c r="B156" s="49" t="s">
        <v>23</v>
      </c>
      <c r="C156" s="50">
        <v>3</v>
      </c>
      <c r="D156" s="30"/>
      <c r="E156" s="30"/>
      <c r="F156" s="31"/>
      <c r="G156" s="31"/>
      <c r="H156" s="33"/>
      <c r="I156" s="33"/>
      <c r="J156" s="33"/>
      <c r="K156" s="33"/>
      <c r="L156" s="33"/>
      <c r="M156" s="33"/>
      <c r="N156" s="33"/>
      <c r="O156" s="33"/>
      <c r="P156" s="33"/>
      <c r="Q156" s="36"/>
    </row>
    <row r="157" spans="1:17" ht="16" x14ac:dyDescent="0.2">
      <c r="A157" s="27"/>
      <c r="B157" s="49" t="s">
        <v>23</v>
      </c>
      <c r="C157" s="50">
        <v>4</v>
      </c>
      <c r="D157" s="30"/>
      <c r="E157" s="30"/>
      <c r="F157" s="31"/>
      <c r="G157" s="31"/>
      <c r="H157" s="33"/>
      <c r="I157" s="33"/>
      <c r="J157" s="33"/>
      <c r="K157" s="33"/>
      <c r="L157" s="33"/>
      <c r="M157" s="33"/>
      <c r="N157" s="33"/>
      <c r="O157" s="33"/>
      <c r="P157" s="33"/>
      <c r="Q157" s="36"/>
    </row>
    <row r="158" spans="1:17" ht="16" x14ac:dyDescent="0.1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1:17" ht="16" x14ac:dyDescent="0.2">
      <c r="A159" s="27" t="s">
        <v>64</v>
      </c>
      <c r="B159" s="28" t="s">
        <v>23</v>
      </c>
      <c r="C159" s="29">
        <v>1</v>
      </c>
      <c r="D159" s="30"/>
      <c r="E159" s="30"/>
      <c r="F159" s="31"/>
      <c r="G159" s="31"/>
      <c r="H159" s="29"/>
      <c r="I159" s="30"/>
      <c r="J159" s="26">
        <v>192</v>
      </c>
      <c r="K159" s="47">
        <f>H159*J159</f>
        <v>0</v>
      </c>
      <c r="L159" s="76">
        <f>K159*0.0975</f>
        <v>0</v>
      </c>
      <c r="M159" s="32">
        <f>K159*0.085</f>
        <v>0</v>
      </c>
      <c r="N159" s="48">
        <f>K159*0.05</f>
        <v>0</v>
      </c>
      <c r="O159" s="101">
        <f>SUM(K159:N159)</f>
        <v>0</v>
      </c>
      <c r="P159" s="32">
        <f>H159*2</f>
        <v>0</v>
      </c>
      <c r="Q159" s="32">
        <f>SUM(O159+P159)</f>
        <v>0</v>
      </c>
    </row>
    <row r="160" spans="1:17" ht="16" x14ac:dyDescent="0.2">
      <c r="A160" s="27"/>
      <c r="B160" s="49" t="s">
        <v>23</v>
      </c>
      <c r="C160" s="50">
        <v>2</v>
      </c>
      <c r="D160" s="30"/>
      <c r="E160" s="30"/>
      <c r="F160" s="31"/>
      <c r="G160" s="31"/>
      <c r="H160" s="33"/>
      <c r="I160" s="33"/>
      <c r="J160" s="33"/>
      <c r="K160" s="33"/>
      <c r="L160" s="33"/>
      <c r="M160" s="33"/>
      <c r="N160" s="33"/>
      <c r="O160" s="33"/>
      <c r="P160" s="33"/>
      <c r="Q160" s="36"/>
    </row>
    <row r="161" spans="1:17" ht="16" x14ac:dyDescent="0.2">
      <c r="A161" s="27"/>
      <c r="B161" s="49" t="s">
        <v>23</v>
      </c>
      <c r="C161" s="50">
        <v>3</v>
      </c>
      <c r="D161" s="30"/>
      <c r="E161" s="30"/>
      <c r="F161" s="31"/>
      <c r="G161" s="31"/>
      <c r="H161" s="33"/>
      <c r="I161" s="33"/>
      <c r="J161" s="33"/>
      <c r="K161" s="33"/>
      <c r="L161" s="33"/>
      <c r="M161" s="33"/>
      <c r="N161" s="33"/>
      <c r="O161" s="33"/>
      <c r="P161" s="33"/>
      <c r="Q161" s="36"/>
    </row>
    <row r="162" spans="1:17" ht="16" x14ac:dyDescent="0.2">
      <c r="A162" s="27"/>
      <c r="B162" s="49" t="s">
        <v>23</v>
      </c>
      <c r="C162" s="50">
        <v>4</v>
      </c>
      <c r="D162" s="30"/>
      <c r="E162" s="30"/>
      <c r="F162" s="31"/>
      <c r="G162" s="31"/>
      <c r="H162" s="33"/>
      <c r="I162" s="33"/>
      <c r="J162" s="33"/>
      <c r="K162" s="33"/>
      <c r="L162" s="33"/>
      <c r="M162" s="33"/>
      <c r="N162" s="33"/>
      <c r="O162" s="33"/>
      <c r="P162" s="33"/>
      <c r="Q162" s="36"/>
    </row>
    <row r="163" spans="1:17" ht="16" x14ac:dyDescent="0.1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108"/>
      <c r="M163" s="51"/>
      <c r="N163" s="52"/>
      <c r="O163" s="53"/>
      <c r="P163" s="53"/>
      <c r="Q163" s="42"/>
    </row>
    <row r="164" spans="1:17" ht="58" customHeight="1" x14ac:dyDescent="0.15">
      <c r="A164" s="95"/>
      <c r="B164" s="96"/>
      <c r="C164" s="96"/>
      <c r="D164" s="96"/>
      <c r="E164" s="96"/>
      <c r="F164" s="96"/>
      <c r="G164" s="96"/>
      <c r="H164" s="96"/>
      <c r="I164" s="118" t="s">
        <v>27</v>
      </c>
      <c r="J164" s="118"/>
      <c r="K164" s="97">
        <f>SUM(K19:K163)</f>
        <v>0</v>
      </c>
      <c r="L164" s="97">
        <f>SUM(L19:L162)</f>
        <v>0</v>
      </c>
      <c r="M164" s="97">
        <f>SUM(M19:M163)</f>
        <v>0</v>
      </c>
      <c r="N164" s="97">
        <f>SUM(N19:N162)</f>
        <v>0</v>
      </c>
      <c r="O164" s="93">
        <f>SUM(K164:N164)</f>
        <v>0</v>
      </c>
      <c r="P164" s="94">
        <f>SUM(P19:P159)</f>
        <v>0</v>
      </c>
      <c r="Q164" s="113">
        <f>SUM(O164:P164)</f>
        <v>0</v>
      </c>
    </row>
    <row r="165" spans="1:17" ht="16" x14ac:dyDescent="0.2">
      <c r="A165" s="86"/>
      <c r="B165" s="87"/>
      <c r="C165" s="87"/>
      <c r="D165" s="87"/>
      <c r="E165" s="87"/>
      <c r="F165" s="87"/>
      <c r="G165" s="87"/>
      <c r="H165" s="87"/>
      <c r="I165" s="88"/>
      <c r="J165" s="88"/>
      <c r="K165" s="89"/>
      <c r="L165" s="89"/>
      <c r="M165" s="90"/>
      <c r="N165" s="90"/>
      <c r="O165" s="91"/>
      <c r="P165" s="92"/>
      <c r="Q165" s="87"/>
    </row>
    <row r="166" spans="1:17" ht="51" x14ac:dyDescent="0.15">
      <c r="A166" s="122" t="s">
        <v>28</v>
      </c>
      <c r="B166" s="123"/>
      <c r="C166" s="78" t="s">
        <v>29</v>
      </c>
      <c r="D166" s="78" t="s">
        <v>30</v>
      </c>
      <c r="E166" s="79"/>
      <c r="F166" s="79"/>
      <c r="G166" s="79"/>
      <c r="H166" s="80"/>
      <c r="I166" s="81"/>
      <c r="J166" s="78"/>
      <c r="K166" s="82" t="s">
        <v>31</v>
      </c>
      <c r="L166" s="83"/>
      <c r="M166" s="83"/>
      <c r="N166" s="84"/>
      <c r="O166" s="85" t="s">
        <v>32</v>
      </c>
      <c r="P166" s="56"/>
      <c r="Q166" s="57"/>
    </row>
    <row r="167" spans="1:17" ht="16" x14ac:dyDescent="0.15">
      <c r="A167" s="120" t="s">
        <v>33</v>
      </c>
      <c r="B167" s="121"/>
      <c r="C167" s="58">
        <v>2</v>
      </c>
      <c r="D167" s="58">
        <v>2</v>
      </c>
      <c r="E167" s="58"/>
      <c r="F167" s="58"/>
      <c r="G167" s="58"/>
      <c r="H167" s="59"/>
      <c r="I167" s="60"/>
      <c r="J167" s="61">
        <v>33.6</v>
      </c>
      <c r="K167" s="61">
        <f>(C167*D167)*J167</f>
        <v>134.4</v>
      </c>
      <c r="L167" s="62"/>
      <c r="M167" s="62"/>
      <c r="N167" s="62"/>
      <c r="O167" s="61">
        <f>SUM(K167,M167)</f>
        <v>134.4</v>
      </c>
      <c r="P167" s="63"/>
      <c r="Q167" s="64"/>
    </row>
    <row r="168" spans="1:17" ht="16" x14ac:dyDescent="0.15">
      <c r="A168" s="124"/>
      <c r="B168" s="125"/>
      <c r="C168" s="65"/>
      <c r="D168" s="65"/>
      <c r="E168" s="65"/>
      <c r="F168" s="65"/>
      <c r="G168" s="65"/>
      <c r="H168" s="66"/>
      <c r="I168" s="67"/>
      <c r="J168" s="61">
        <v>33.6</v>
      </c>
      <c r="K168" s="68">
        <f>(C168*D168)*J168</f>
        <v>0</v>
      </c>
      <c r="L168" s="109"/>
      <c r="M168" s="69"/>
      <c r="N168" s="69"/>
      <c r="O168" s="70">
        <f>SUM(K168,M168)</f>
        <v>0</v>
      </c>
      <c r="P168" s="71"/>
      <c r="Q168" s="72"/>
    </row>
    <row r="169" spans="1:17" ht="16" x14ac:dyDescent="0.15">
      <c r="A169" s="124"/>
      <c r="B169" s="125"/>
      <c r="C169" s="73"/>
      <c r="D169" s="73"/>
      <c r="E169" s="73"/>
      <c r="F169" s="73"/>
      <c r="G169" s="73"/>
      <c r="H169" s="74"/>
      <c r="I169" s="75"/>
      <c r="J169" s="61">
        <v>33.6</v>
      </c>
      <c r="K169" s="68">
        <f>(C169*D169)*J169</f>
        <v>0</v>
      </c>
      <c r="L169" s="109"/>
      <c r="M169" s="69"/>
      <c r="N169" s="69"/>
      <c r="O169" s="70">
        <f>SUM(K169,M169)</f>
        <v>0</v>
      </c>
      <c r="P169" s="71"/>
      <c r="Q169" s="72"/>
    </row>
    <row r="170" spans="1:17" ht="17" thickBot="1" x14ac:dyDescent="0.25">
      <c r="A170" s="27"/>
      <c r="B170" s="54"/>
      <c r="C170" s="54"/>
      <c r="D170" s="54"/>
      <c r="E170" s="54"/>
      <c r="F170" s="54"/>
      <c r="G170" s="54"/>
      <c r="H170" s="119" t="s">
        <v>34</v>
      </c>
      <c r="I170" s="119"/>
      <c r="J170" s="119"/>
      <c r="K170" s="76"/>
      <c r="L170" s="76"/>
      <c r="M170" s="76"/>
      <c r="N170" s="76"/>
      <c r="O170" s="77">
        <f>SUM(O168:O169)</f>
        <v>0</v>
      </c>
      <c r="P170" s="55"/>
      <c r="Q170" s="54"/>
    </row>
    <row r="171" spans="1:17" ht="14" thickTop="1" x14ac:dyDescent="0.15">
      <c r="K171" s="14"/>
      <c r="L171" s="14"/>
      <c r="M171" s="14"/>
      <c r="N171" s="14"/>
      <c r="O171" s="14"/>
      <c r="P171" s="14"/>
    </row>
    <row r="172" spans="1:17" ht="16" customHeight="1" x14ac:dyDescent="0.2">
      <c r="L172" s="14"/>
      <c r="M172" s="126" t="s">
        <v>75</v>
      </c>
      <c r="N172" s="126"/>
      <c r="O172" s="126"/>
      <c r="P172" s="14"/>
      <c r="Q172" s="110">
        <f>O170+Q164</f>
        <v>0</v>
      </c>
    </row>
  </sheetData>
  <mergeCells count="25">
    <mergeCell ref="M172:O172"/>
    <mergeCell ref="A1:Q1"/>
    <mergeCell ref="C2:I3"/>
    <mergeCell ref="C4:I4"/>
    <mergeCell ref="J2:J3"/>
    <mergeCell ref="K9:O9"/>
    <mergeCell ref="C5:I5"/>
    <mergeCell ref="C6:I6"/>
    <mergeCell ref="C7:I7"/>
    <mergeCell ref="K2:O8"/>
    <mergeCell ref="C8:I8"/>
    <mergeCell ref="C9:I9"/>
    <mergeCell ref="A2:B3"/>
    <mergeCell ref="A4:B4"/>
    <mergeCell ref="A5:B5"/>
    <mergeCell ref="A6:B6"/>
    <mergeCell ref="A7:B7"/>
    <mergeCell ref="A8:B8"/>
    <mergeCell ref="A9:B9"/>
    <mergeCell ref="I164:J164"/>
    <mergeCell ref="H170:J170"/>
    <mergeCell ref="A167:B167"/>
    <mergeCell ref="A166:B166"/>
    <mergeCell ref="A168:B168"/>
    <mergeCell ref="A169:B169"/>
  </mergeCells>
  <phoneticPr fontId="0" type="noConversion"/>
  <pageMargins left="0" right="0" top="0.5" bottom="0.5" header="0.5" footer="0.5"/>
  <pageSetup scale="59" orientation="landscape" r:id="rId1"/>
  <headerFooter alignWithMargins="0"/>
  <rowBreaks count="2" manualBreakCount="2">
    <brk id="43" max="22" man="1"/>
    <brk id="93" max="22" man="1"/>
  </rowBreaks>
  <ignoredErrors>
    <ignoredError sqref="C19:C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574DEC8027F49A893BE637CFA199F" ma:contentTypeVersion="11" ma:contentTypeDescription="Create a new document." ma:contentTypeScope="" ma:versionID="30e424e94e322d0e2432b16be7eb8778">
  <xsd:schema xmlns:xsd="http://www.w3.org/2001/XMLSchema" xmlns:xs="http://www.w3.org/2001/XMLSchema" xmlns:p="http://schemas.microsoft.com/office/2006/metadata/properties" xmlns:ns3="4cac2275-f133-4047-bf4a-dcbcbbf8699a" xmlns:ns4="5037ad1b-5bec-4d3a-8b98-4504c2782073" targetNamespace="http://schemas.microsoft.com/office/2006/metadata/properties" ma:root="true" ma:fieldsID="f020148f5d791c542f33c3eac6d6d840" ns3:_="" ns4:_="">
    <xsd:import namespace="4cac2275-f133-4047-bf4a-dcbcbbf8699a"/>
    <xsd:import namespace="5037ad1b-5bec-4d3a-8b98-4504c27820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c2275-f133-4047-bf4a-dcbcbbf86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ad1b-5bec-4d3a-8b98-4504c2782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2DA7CA-B4D3-4686-826A-56F56A658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c2275-f133-4047-bf4a-dcbcbbf8699a"/>
    <ds:schemaRef ds:uri="5037ad1b-5bec-4d3a-8b98-4504c2782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C91A8-7100-4DEB-9A28-7CCA37D40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82DBF-9DF9-4A3B-999D-F076547A48F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37ad1b-5bec-4d3a-8b98-4504c2782073"/>
    <ds:schemaRef ds:uri="4cac2275-f133-4047-bf4a-dcbcbbf8699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Marriott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bamal107</dc:creator>
  <cp:keywords/>
  <dc:description/>
  <cp:lastModifiedBy>Brad Turner</cp:lastModifiedBy>
  <cp:revision/>
  <cp:lastPrinted>2023-11-01T12:55:48Z</cp:lastPrinted>
  <dcterms:created xsi:type="dcterms:W3CDTF">2011-08-22T15:00:15Z</dcterms:created>
  <dcterms:modified xsi:type="dcterms:W3CDTF">2025-11-13T13:44:37Z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0x010100EB8574DEC8027F49A893BE637CFA199F</vt:lpwstr>
  </property>
  <property fmtid="{D5CDD505-2E9C-101B-9397-08002B2CF9AE}" pid="3" name="MSIP_Label_09e8f3f1-d3de-4c95-a9ac-67c957c6a1ad_Enabled">
    <vt:lpwstr>true</vt:lpwstr>
  </property>
  <property fmtid="{D5CDD505-2E9C-101B-9397-08002B2CF9AE}" pid="4" name="MSIP_Label_09e8f3f1-d3de-4c95-a9ac-67c957c6a1ad_SetDate">
    <vt:lpwstr>2023-01-12T16:01:38Z</vt:lpwstr>
  </property>
  <property fmtid="{D5CDD505-2E9C-101B-9397-08002B2CF9AE}" pid="5" name="MSIP_Label_09e8f3f1-d3de-4c95-a9ac-67c957c6a1ad_Method">
    <vt:lpwstr>Standard</vt:lpwstr>
  </property>
  <property fmtid="{D5CDD505-2E9C-101B-9397-08002B2CF9AE}" pid="6" name="MSIP_Label_09e8f3f1-d3de-4c95-a9ac-67c957c6a1ad_Name">
    <vt:lpwstr>Corporate Davidson</vt:lpwstr>
  </property>
  <property fmtid="{D5CDD505-2E9C-101B-9397-08002B2CF9AE}" pid="7" name="MSIP_Label_09e8f3f1-d3de-4c95-a9ac-67c957c6a1ad_SiteId">
    <vt:lpwstr>d0e7b55c-8019-4c6c-b8ed-d10773a9045c</vt:lpwstr>
  </property>
  <property fmtid="{D5CDD505-2E9C-101B-9397-08002B2CF9AE}" pid="8" name="MSIP_Label_09e8f3f1-d3de-4c95-a9ac-67c957c6a1ad_ActionId">
    <vt:lpwstr>0906450f-7028-4df6-a339-b8e4c6043f44</vt:lpwstr>
  </property>
  <property fmtid="{D5CDD505-2E9C-101B-9397-08002B2CF9AE}" pid="9" name="MSIP_Label_09e8f3f1-d3de-4c95-a9ac-67c957c6a1ad_ContentBits">
    <vt:lpwstr>0</vt:lpwstr>
  </property>
</Properties>
</file>